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arkas-fs\アルカス共有ファイル\事業課\個人\古賀\★システム更新\プロポーザル\"/>
    </mc:Choice>
  </mc:AlternateContent>
  <xr:revisionPtr revIDLastSave="0" documentId="13_ncr:1_{E38B691C-E8C0-4B34-98C4-E45175642EC8}" xr6:coauthVersionLast="36" xr6:coauthVersionMax="47" xr10:uidLastSave="{00000000-0000-0000-0000-000000000000}"/>
  <workbookProtection workbookAlgorithmName="SHA-512" workbookHashValue="8AiIE8mUzJBCUAIWC2igJmlcasTvZ2vvkVk58kx5qeZ1u/sQJdcOaFfjnnTDmaC9XYWG6GAWth+iULlvAeWb9g==" workbookSaltValue="BKWnVULMqaOBtPe4DM2Crw==" workbookSpinCount="100000" lockStructure="1"/>
  <bookViews>
    <workbookView xWindow="-108" yWindow="-108" windowWidth="23256" windowHeight="12456" xr2:uid="{EC76DEA1-D90F-4BA4-B8DE-159DB6F5A0F9}"/>
  </bookViews>
  <sheets>
    <sheet name="別紙" sheetId="1" r:id="rId1"/>
  </sheets>
  <definedNames>
    <definedName name="_xlnm.Print_Area" localSheetId="0">別紙!$A$1:$F$123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5" i="1" l="1"/>
  <c r="F125" i="1" s="1"/>
  <c r="E132" i="1"/>
  <c r="F132" i="1" s="1"/>
  <c r="E131" i="1"/>
  <c r="F131" i="1" s="1"/>
  <c r="E130" i="1"/>
  <c r="F130" i="1" s="1"/>
  <c r="E127" i="1"/>
  <c r="F127" i="1" s="1"/>
  <c r="E126" i="1"/>
  <c r="F126" i="1" s="1"/>
  <c r="F134" i="1" l="1"/>
</calcChain>
</file>

<file path=xl/sharedStrings.xml><?xml version="1.0" encoding="utf-8"?>
<sst xmlns="http://schemas.openxmlformats.org/spreadsheetml/2006/main" count="449" uniqueCount="247">
  <si>
    <t>システム機能要件一覧</t>
    <rPh sb="4" eb="6">
      <t>キノウ</t>
    </rPh>
    <rPh sb="6" eb="8">
      <t>ヨウケン</t>
    </rPh>
    <rPh sb="8" eb="10">
      <t>イチラン</t>
    </rPh>
    <phoneticPr fontId="1"/>
  </si>
  <si>
    <t>項番</t>
    <rPh sb="0" eb="2">
      <t>コウバン</t>
    </rPh>
    <phoneticPr fontId="1"/>
  </si>
  <si>
    <t>項目</t>
    <rPh sb="0" eb="2">
      <t>コウモク</t>
    </rPh>
    <phoneticPr fontId="1"/>
  </si>
  <si>
    <t>内容</t>
    <rPh sb="0" eb="2">
      <t>ナイヨウ</t>
    </rPh>
    <phoneticPr fontId="1"/>
  </si>
  <si>
    <t>座席図登録</t>
    <phoneticPr fontId="1"/>
  </si>
  <si>
    <t>座席管理</t>
    <phoneticPr fontId="1"/>
  </si>
  <si>
    <t>公演登録</t>
    <phoneticPr fontId="1"/>
  </si>
  <si>
    <t>電話予約機能</t>
    <phoneticPr fontId="1"/>
  </si>
  <si>
    <t>割引販売</t>
    <phoneticPr fontId="1"/>
  </si>
  <si>
    <t>セット券販売</t>
    <phoneticPr fontId="1"/>
  </si>
  <si>
    <t>入金方法</t>
    <phoneticPr fontId="1"/>
  </si>
  <si>
    <t>チケットの受取</t>
    <phoneticPr fontId="1"/>
  </si>
  <si>
    <t>帳票出力</t>
    <phoneticPr fontId="1"/>
  </si>
  <si>
    <t>インターネットチケット販売サイトトップページ</t>
    <phoneticPr fontId="1"/>
  </si>
  <si>
    <t>メール機能</t>
    <phoneticPr fontId="1"/>
  </si>
  <si>
    <t>電子チケット</t>
    <phoneticPr fontId="1"/>
  </si>
  <si>
    <t>自動発券機</t>
    <phoneticPr fontId="1"/>
  </si>
  <si>
    <t>将来的に必要とした際、対応できること。 
・チケット売場等に設置し、クレジットカード又は二次元コード等の読み取りによって、予約済みチケットを発券できる。 
・修理を要す場合でも早急に復旧できるものであること。</t>
    <phoneticPr fontId="1"/>
  </si>
  <si>
    <t>会員情報管理</t>
    <phoneticPr fontId="1"/>
  </si>
  <si>
    <t>その他</t>
    <phoneticPr fontId="1"/>
  </si>
  <si>
    <t>重要度</t>
    <rPh sb="0" eb="3">
      <t>ジュウヨウド</t>
    </rPh>
    <phoneticPr fontId="1"/>
  </si>
  <si>
    <t>対応</t>
    <rPh sb="0" eb="2">
      <t>タイオウ</t>
    </rPh>
    <phoneticPr fontId="1"/>
  </si>
  <si>
    <t>備考</t>
    <rPh sb="0" eb="2">
      <t>ビコウ</t>
    </rPh>
    <phoneticPr fontId="1"/>
  </si>
  <si>
    <t>対応欄に以下の3つの区分で、実現可否を記入すること。（プルダウンで選択）</t>
    <rPh sb="0" eb="2">
      <t>タイオウ</t>
    </rPh>
    <rPh sb="2" eb="3">
      <t>ラン</t>
    </rPh>
    <rPh sb="4" eb="6">
      <t>イカ</t>
    </rPh>
    <rPh sb="10" eb="12">
      <t>クブン</t>
    </rPh>
    <rPh sb="14" eb="16">
      <t>ジツゲン</t>
    </rPh>
    <rPh sb="16" eb="18">
      <t>カヒ</t>
    </rPh>
    <rPh sb="19" eb="21">
      <t>キニュウ</t>
    </rPh>
    <rPh sb="33" eb="35">
      <t>センタク</t>
    </rPh>
    <phoneticPr fontId="1"/>
  </si>
  <si>
    <t>○：</t>
    <phoneticPr fontId="1"/>
  </si>
  <si>
    <t>△：</t>
    <phoneticPr fontId="1"/>
  </si>
  <si>
    <t>×：</t>
    <phoneticPr fontId="1"/>
  </si>
  <si>
    <t>パッケージ標準対応</t>
    <rPh sb="5" eb="7">
      <t>ヒョウジュン</t>
    </rPh>
    <rPh sb="7" eb="9">
      <t>タイオウ</t>
    </rPh>
    <phoneticPr fontId="1"/>
  </si>
  <si>
    <t>代替案あるいはカスタマイズにより本業務の委託費用内で実現可能な場合（備考欄に実現方法を記入すること）</t>
    <rPh sb="0" eb="2">
      <t>ダイガエ</t>
    </rPh>
    <rPh sb="2" eb="3">
      <t>アン</t>
    </rPh>
    <rPh sb="16" eb="17">
      <t>ホン</t>
    </rPh>
    <rPh sb="17" eb="19">
      <t>ギョウム</t>
    </rPh>
    <rPh sb="20" eb="22">
      <t>イタク</t>
    </rPh>
    <rPh sb="22" eb="24">
      <t>ヒヨウ</t>
    </rPh>
    <rPh sb="24" eb="25">
      <t>ナイ</t>
    </rPh>
    <rPh sb="26" eb="28">
      <t>ジツゲン</t>
    </rPh>
    <rPh sb="28" eb="30">
      <t>カノウ</t>
    </rPh>
    <rPh sb="31" eb="33">
      <t>バアイ</t>
    </rPh>
    <rPh sb="34" eb="36">
      <t>ビコウ</t>
    </rPh>
    <rPh sb="36" eb="37">
      <t>ラン</t>
    </rPh>
    <rPh sb="38" eb="40">
      <t>ジツゲン</t>
    </rPh>
    <rPh sb="40" eb="42">
      <t>ホウホウ</t>
    </rPh>
    <rPh sb="43" eb="45">
      <t>キニュウ</t>
    </rPh>
    <phoneticPr fontId="1"/>
  </si>
  <si>
    <t>対応が不可能な場合（不可能な理由を備考欄に記入すること）</t>
    <rPh sb="0" eb="2">
      <t>タイオウ</t>
    </rPh>
    <rPh sb="3" eb="6">
      <t>フカノウ</t>
    </rPh>
    <rPh sb="7" eb="9">
      <t>バアイ</t>
    </rPh>
    <rPh sb="10" eb="13">
      <t>フカノウ</t>
    </rPh>
    <rPh sb="14" eb="16">
      <t>リユウ</t>
    </rPh>
    <rPh sb="17" eb="19">
      <t>ビコウ</t>
    </rPh>
    <rPh sb="19" eb="20">
      <t>ラン</t>
    </rPh>
    <rPh sb="21" eb="23">
      <t>キニュウ</t>
    </rPh>
    <phoneticPr fontId="1"/>
  </si>
  <si>
    <t>　※1つの項目内の要件で、一部のみ「×」となる場合は「×」を記入すること。</t>
    <rPh sb="5" eb="7">
      <t>コウモク</t>
    </rPh>
    <rPh sb="7" eb="8">
      <t>ナイ</t>
    </rPh>
    <rPh sb="9" eb="11">
      <t>ヨウケン</t>
    </rPh>
    <rPh sb="13" eb="15">
      <t>イチブ</t>
    </rPh>
    <rPh sb="23" eb="25">
      <t>バアイ</t>
    </rPh>
    <rPh sb="30" eb="32">
      <t>キニュウ</t>
    </rPh>
    <phoneticPr fontId="1"/>
  </si>
  <si>
    <t>　※本業務の委託費用内で提案などがある場合は、備考欄に記入すること。</t>
    <rPh sb="2" eb="3">
      <t>ホン</t>
    </rPh>
    <rPh sb="3" eb="5">
      <t>ギョウム</t>
    </rPh>
    <rPh sb="6" eb="8">
      <t>イタク</t>
    </rPh>
    <rPh sb="8" eb="10">
      <t>ヒヨウ</t>
    </rPh>
    <rPh sb="10" eb="11">
      <t>ナイ</t>
    </rPh>
    <rPh sb="12" eb="14">
      <t>テイアン</t>
    </rPh>
    <rPh sb="19" eb="21">
      <t>バアイ</t>
    </rPh>
    <rPh sb="23" eb="25">
      <t>ビコウ</t>
    </rPh>
    <rPh sb="25" eb="26">
      <t>ラン</t>
    </rPh>
    <rPh sb="27" eb="29">
      <t>キニュウ</t>
    </rPh>
    <phoneticPr fontId="1"/>
  </si>
  <si>
    <t>ホールレイアウトを作成すること（大ホール、中ホール、イベントホール）</t>
    <rPh sb="21" eb="22">
      <t>チュウ</t>
    </rPh>
    <phoneticPr fontId="1"/>
  </si>
  <si>
    <t>上記以外の会場・劇場も登録ができる。</t>
    <phoneticPr fontId="1"/>
  </si>
  <si>
    <t>会場図に近いレイアウトが PC画面上で表現できる。</t>
    <phoneticPr fontId="1"/>
  </si>
  <si>
    <t>1つのホールで複数のレイアウトの設定ができる。</t>
    <phoneticPr fontId="1"/>
  </si>
  <si>
    <t>窓口(対面)販売、電話受付、インターネット販売(PC、スマートフォン、タブレット)での予約・販売ができる。</t>
    <phoneticPr fontId="1"/>
  </si>
  <si>
    <t>複数の会員組織で予約・販売できる。</t>
    <phoneticPr fontId="1"/>
  </si>
  <si>
    <t>予約・販売の方法 及び対象</t>
    <phoneticPr fontId="1"/>
  </si>
  <si>
    <t>指定席及び自由席の設定ができる。</t>
    <phoneticPr fontId="1"/>
  </si>
  <si>
    <t>座席の等級を任意の名称で登録ができる。（全席指定、S席、招待席等）</t>
    <phoneticPr fontId="1"/>
  </si>
  <si>
    <t>車椅子の設定ができる。</t>
    <phoneticPr fontId="1"/>
  </si>
  <si>
    <t>特定の等級別登録をパターン化し、ステージ・公演をまたいで使用できる。</t>
    <phoneticPr fontId="1"/>
  </si>
  <si>
    <t>座席図上で座席毎に自由な範囲に対し、販売対象別(一般、会員等)や販売方法別(窓口販売及び電話予約、またはインターネット販売)の販売可能枚数を設定でき、色分けなどわかりやすく表示できる。</t>
    <phoneticPr fontId="1"/>
  </si>
  <si>
    <t>販売枠として配券した座席は、任意のタイミングで予約及び販売を開始できる。</t>
    <phoneticPr fontId="1"/>
  </si>
  <si>
    <t>空席の等級、予約中の座席、販売済の座席、委託販売分等、それぞれ分かりやすく区別し、表示できる。</t>
    <phoneticPr fontId="1"/>
  </si>
  <si>
    <t>選択された座席の状態(席番、受付番号、会員種別、予約日、発券日、入金日等)を照会できる。</t>
    <phoneticPr fontId="1"/>
  </si>
  <si>
    <t>任意の公演の公演日(ステージが複数の場合はその内訳)毎の残席数を照会できる。</t>
    <phoneticPr fontId="1"/>
  </si>
  <si>
    <t>割引種別毎の販売価格を自動計算し設定できる。</t>
    <phoneticPr fontId="1"/>
  </si>
  <si>
    <t>設定された価格を手入力で修正できる。</t>
    <phoneticPr fontId="1"/>
  </si>
  <si>
    <t>料金表は公演毎に複数設定でき、ステージ毎に適用する料金表を設定できる。</t>
    <phoneticPr fontId="1"/>
  </si>
  <si>
    <t>公演単位に販売方法(窓口(対面)販売、電話受付、インターネット販売)の制御ができる。</t>
    <phoneticPr fontId="1"/>
  </si>
  <si>
    <t>チケット用紙サイズを自由に設定できる。</t>
    <phoneticPr fontId="1"/>
  </si>
  <si>
    <t>チケットに印字する項目、文字サイズ、用紙サイズを設定することで、現行システムで印字したチケットに近いレイアウトで発券できる。</t>
    <phoneticPr fontId="1"/>
  </si>
  <si>
    <t xml:space="preserve">システムに接続した業務クライアントPCを操作することで、チケットシステムネットワークに接続したチケットプリンターより、チケットを印字できる。 </t>
    <phoneticPr fontId="1"/>
  </si>
  <si>
    <t>チケット印字項目は公演毎に設定でき、またステージ毎にも設定できる。</t>
    <phoneticPr fontId="1"/>
  </si>
  <si>
    <t>割引チケットには割引の種類が判別できる項目を印字できる。</t>
    <phoneticPr fontId="1"/>
  </si>
  <si>
    <t>チケット・発券・用紙
レイアウト設定</t>
    <phoneticPr fontId="1"/>
  </si>
  <si>
    <t>予約・販売　共通機能</t>
    <rPh sb="6" eb="8">
      <t>キョウツウ</t>
    </rPh>
    <phoneticPr fontId="1"/>
  </si>
  <si>
    <t>公演毎に任意のタイミングでチケット販売を停止・再開できる。</t>
    <phoneticPr fontId="1"/>
  </si>
  <si>
    <t>公演毎に等級別、券種別(親子券、セット券等)を設定できる。</t>
    <phoneticPr fontId="1"/>
  </si>
  <si>
    <t>座席図上で受付可能な席(空席)が色分けされる。</t>
    <phoneticPr fontId="1"/>
  </si>
  <si>
    <t>座席がダブルブッキングしないように販売できる。</t>
    <phoneticPr fontId="1"/>
  </si>
  <si>
    <t>予約を取り消した座席、予約有効期限内に引き取りがなかった座席は、自動で未販売の席に戻し新たに予約ができる。</t>
    <phoneticPr fontId="1"/>
  </si>
  <si>
    <t>予約・販売の受付毎に、予約方法、入金方法、引渡方法、枚数、購入額、送料、手数料、支払予定額、支払確認額、受付日、支払日、チケット引渡日などチケット販売に関する情報を照会できる。</t>
    <phoneticPr fontId="1"/>
  </si>
  <si>
    <t>窓口販売、電話予約において購入者別で会員が指定された場合、その会員の購入履歴を表示できる。別メニュー(画面)で表示させることでも可。</t>
    <phoneticPr fontId="1"/>
  </si>
  <si>
    <t>予約確定時に自動採番した番号(受付番号)を利用者(職員)が確認できる。また、予約された受付内容を受付番号で検索し、受付内容の修正ができる。受付番号がわからない場合は氏名、電話番号などの条件を指定して検索できる。ただし、修正機能に関しては、使用できる実務者を限定できること。</t>
    <phoneticPr fontId="1"/>
  </si>
  <si>
    <t>支払方法には現金、クレジットカード支払い、振り込み、電子マネー等選択肢があること。</t>
    <rPh sb="21" eb="22">
      <t>フ</t>
    </rPh>
    <rPh sb="23" eb="24">
      <t>コ</t>
    </rPh>
    <phoneticPr fontId="1"/>
  </si>
  <si>
    <t>以下の手順と同程度の操作で販売ができる。
①公演を選択する。②ステージを選択する。③座席を選択する。④顧客種別を選択する。⑤割引を適用する。
⑥購入内容を確認する。⑦支払方法を選択する。⑧チケットを発券する。</t>
    <phoneticPr fontId="1"/>
  </si>
  <si>
    <t>利用者種別及び支払方法を選択できる。</t>
    <phoneticPr fontId="1"/>
  </si>
  <si>
    <t>公演・ステージ・座席を複数選択し、正価または割引価格で一括販売できる。</t>
    <phoneticPr fontId="1"/>
  </si>
  <si>
    <t>ディスプレイ上に座席図を表示し、チケット購入者が空席を確認できる。</t>
    <phoneticPr fontId="1"/>
  </si>
  <si>
    <t xml:space="preserve">窓口(対面)販売機能 </t>
    <phoneticPr fontId="1"/>
  </si>
  <si>
    <t>顧客種別及び支払方法の選択ができる。</t>
    <phoneticPr fontId="1"/>
  </si>
  <si>
    <t>受取方法の選択ができる。</t>
    <phoneticPr fontId="1"/>
  </si>
  <si>
    <t>公演・ステージ・座席を複数選択し、正価または割引価格で一括予約できる。</t>
    <phoneticPr fontId="1"/>
  </si>
  <si>
    <t xml:space="preserve">受取方法で窓口が選択された場合、あらかじめ設定した支払期限を自動的に設定する機能がある。 </t>
    <phoneticPr fontId="1"/>
  </si>
  <si>
    <t>以下の手順と同程度の操作で販売ができる。
①公演を選択する。②ステージを選択する。③座席を選択する。④顧客種別を選択する。⑤支払方法、受取方法を選択する。⑥顧客情報を入力する。⑦割引を適用する。⑧購入内容を確認する。⑨予約を確定する。</t>
    <phoneticPr fontId="1"/>
  </si>
  <si>
    <t>顧客情報は入力された内容を自動的に蓄積し、受取時等に照会することができる。また、顧客情報は利用目的に達した後、直ちに消去できる。</t>
    <phoneticPr fontId="1"/>
  </si>
  <si>
    <t>インターネット販売機能によるサービスを、通年終日提供できる。ただし、計画停止日は除く。</t>
    <phoneticPr fontId="1"/>
  </si>
  <si>
    <t>顧客が使用する利用環境に適した専用画面で予約を行うことができる。</t>
    <phoneticPr fontId="1"/>
  </si>
  <si>
    <t>支払方法は、現金、コンビニ支払、クレジットカード決済等選択ができる。</t>
    <phoneticPr fontId="1"/>
  </si>
  <si>
    <t>窓口、コンビニ、郵送等受取方法の選択ができる。</t>
    <phoneticPr fontId="1"/>
  </si>
  <si>
    <t>インターネットでのチケット予約時に座席を選択できる。座席選択の方法は自動選択、ブロックのみ選択、個別の座席を選択する等、公演毎に座席選択の方法を設定できる。</t>
    <phoneticPr fontId="1"/>
  </si>
  <si>
    <t>顧客は登録されている席種から希望する席種を選択し購入できる。</t>
    <phoneticPr fontId="1"/>
  </si>
  <si>
    <t>顧客による大量購入を防止するため1回の購入における枚数制限ができる。</t>
    <phoneticPr fontId="1"/>
  </si>
  <si>
    <t>先着順、抽選販売が利用できる。</t>
    <phoneticPr fontId="1"/>
  </si>
  <si>
    <t>顧客種別に対し、先行販売ができる。</t>
    <phoneticPr fontId="1"/>
  </si>
  <si>
    <t xml:space="preserve">顧客は日本語の他に英語により作成されたインターネット販売サイトでチケットを予約できることが望ましい。 </t>
    <phoneticPr fontId="1"/>
  </si>
  <si>
    <t>インターネット販売機能</t>
    <phoneticPr fontId="1"/>
  </si>
  <si>
    <t>以下の手順と同程度の操作で販売ができる。
①顧客がシステムに登録したID及びパスワードを入力し、ログインする。 ②公演を選択する。③ステージを選択する。④座席を選択する。⑤支払方法、受取方法を選択する。⑥予約を確定する。⑦購入内容確認画面を表示する。⑧予約確認メールを送信する。</t>
    <phoneticPr fontId="1"/>
  </si>
  <si>
    <t>窓口(対面)販売、電話予約、インターネット販売において割引販売ができる。</t>
    <phoneticPr fontId="1"/>
  </si>
  <si>
    <t>会員割引販売を除く割引販売は、個別に販売期間を設定できる。</t>
    <phoneticPr fontId="1"/>
  </si>
  <si>
    <t>窓口（対面）販売、電話予約、インターネット販売において、一回の予約・販売でセット券の購入ができ、また、連続した座席や2セット以上の購入ができる</t>
    <phoneticPr fontId="1"/>
  </si>
  <si>
    <t>以下の入金方法に対応できること。
①窓口現金払い、電子マネー払い（交通系カードは必須としないが将来的に利用できる事が望ましい） 
②郵便振込　③コンビニ番号払い（セブンイレブンで利用できること）④クレジットカード払い</t>
    <phoneticPr fontId="1"/>
  </si>
  <si>
    <t>受取方法で配送を選択した場合、システムに登録した住所へ配送、または登録外の住所へ配送できる。</t>
    <phoneticPr fontId="1"/>
  </si>
  <si>
    <t>受取期限を経過した予約チケットは自動で予約を取り消すことができる。</t>
    <phoneticPr fontId="1"/>
  </si>
  <si>
    <t>以下の手順と同程度で操作等できること。
①会員番号を入力する。②顧客情報が表示される。③座席を選択する。④購入内容を確認する。⑤予約を確定する。</t>
    <phoneticPr fontId="1"/>
  </si>
  <si>
    <t xml:space="preserve">友の会会員販売 </t>
    <phoneticPr fontId="1"/>
  </si>
  <si>
    <t>友の会会員を対象にしたステージを設定できる。</t>
    <phoneticPr fontId="1"/>
  </si>
  <si>
    <t>友の会会員に先行販売ができる。</t>
    <rPh sb="3" eb="5">
      <t>カイイン</t>
    </rPh>
    <phoneticPr fontId="1"/>
  </si>
  <si>
    <t>友の会会員への販売に必要な公演スケジュール、料金設定、座席設定を登録できる。</t>
    <phoneticPr fontId="1"/>
  </si>
  <si>
    <t>帳票を印字及びCSV出力ができること。</t>
    <phoneticPr fontId="1"/>
  </si>
  <si>
    <t>劇場名、公演名、公演日などで構成された公演一覧を掲載し、ここから各公演の予約ページに遷移することができる。</t>
    <phoneticPr fontId="1"/>
  </si>
  <si>
    <t>友の会会員及びインターネット販売顧客向けの一斉メールが簡易な手続きで送信できる。送信メール形式はテキスト形式とHTML形式が選択できる。</t>
    <phoneticPr fontId="1"/>
  </si>
  <si>
    <t>会員を対象とし、送信条件を指定して一斉メール配信ができる。</t>
    <phoneticPr fontId="1"/>
  </si>
  <si>
    <t xml:space="preserve">宛先不明で戻ってきたメールについて集計し、配信停止ができる。 </t>
    <phoneticPr fontId="1"/>
  </si>
  <si>
    <t>スマートフォン、IC カード等による電子チケットを利用できる。</t>
    <phoneticPr fontId="1"/>
  </si>
  <si>
    <t>1</t>
    <phoneticPr fontId="1"/>
  </si>
  <si>
    <t>2</t>
    <phoneticPr fontId="1"/>
  </si>
  <si>
    <t>3</t>
  </si>
  <si>
    <t>3</t>
    <phoneticPr fontId="1"/>
  </si>
  <si>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</si>
  <si>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</si>
  <si>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</si>
  <si>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</si>
  <si>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</si>
  <si>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</si>
  <si>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</si>
  <si>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</si>
  <si>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</si>
  <si>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</si>
  <si>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</si>
  <si>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</si>
  <si>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</si>
  <si>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</si>
  <si>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</si>
  <si>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</si>
  <si>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</si>
  <si>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</si>
  <si>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</si>
  <si>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</si>
  <si>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</si>
  <si>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</si>
  <si>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</si>
  <si>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</si>
  <si>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</si>
  <si>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</si>
  <si>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</si>
  <si>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</si>
  <si>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</si>
  <si>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</si>
  <si>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</si>
  <si>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</si>
  <si>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</si>
  <si>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</si>
  <si>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</si>
  <si>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</si>
  <si>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</si>
  <si>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</si>
  <si>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</si>
  <si>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</si>
  <si>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</si>
  <si>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</si>
  <si>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</si>
  <si>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</si>
  <si>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</si>
  <si>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</si>
  <si>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</si>
  <si>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</si>
  <si>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</si>
  <si>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</si>
  <si>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</si>
  <si>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</si>
  <si>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</si>
  <si>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</si>
  <si>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</si>
  <si>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</si>
  <si>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</si>
  <si>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</si>
  <si>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</si>
  <si>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</si>
  <si>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</si>
  <si>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</si>
  <si>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</si>
  <si>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</si>
  <si>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</si>
  <si>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</si>
  <si>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</si>
  <si>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</si>
  <si>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</si>
  <si>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</si>
  <si>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</si>
  <si>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</si>
  <si>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</si>
  <si>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</si>
  <si>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</si>
  <si>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</si>
  <si>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</si>
  <si>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</si>
  <si>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</si>
  <si>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</si>
  <si>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</si>
  <si>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</si>
  <si>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全ての会員について登録、変更、削除を行うことができる。これらの作業により、チケット販売に支障をきたす場合は警告を表示する。</t>
    <phoneticPr fontId="1"/>
  </si>
  <si>
    <t>会員情報として以下の項目を管理できる。
会員番号、氏名、郵便番号、住所、電話番号、生年月日、性別、年齢、入会日、DM発送有無、メールマガジン配信有無、備考、配送先氏名、配送先郵便番号、配送先住所、配送先電話番号、メールアドレス、年会費等。</t>
    <phoneticPr fontId="1"/>
  </si>
  <si>
    <t>契約期間中、決済代行業者の変更等、データ形式等に変化が生じる可能性がある場合、作業及び費用負担について別途協議の上決定するものとする。</t>
    <phoneticPr fontId="1"/>
  </si>
  <si>
    <t>1、職員管理</t>
    <rPh sb="2" eb="4">
      <t>ショクイン</t>
    </rPh>
    <rPh sb="4" eb="6">
      <t>カンリ</t>
    </rPh>
    <phoneticPr fontId="1"/>
  </si>
  <si>
    <t>ID・パスワード設定</t>
    <rPh sb="8" eb="10">
      <t>セッテイ</t>
    </rPh>
    <phoneticPr fontId="1"/>
  </si>
  <si>
    <t>ID管理</t>
    <rPh sb="2" eb="4">
      <t>カンリ</t>
    </rPh>
    <phoneticPr fontId="1"/>
  </si>
  <si>
    <t>権限管理</t>
    <rPh sb="0" eb="2">
      <t>ケンゲン</t>
    </rPh>
    <rPh sb="2" eb="4">
      <t>カンリ</t>
    </rPh>
    <phoneticPr fontId="1"/>
  </si>
  <si>
    <t>ID・パスワードによる職員認証ができる。</t>
    <rPh sb="11" eb="13">
      <t>ショクイン</t>
    </rPh>
    <rPh sb="13" eb="15">
      <t>ニンショウ</t>
    </rPh>
    <phoneticPr fontId="1"/>
  </si>
  <si>
    <t>IDは氏名等の情報を登録、変更、削除できる。</t>
    <rPh sb="3" eb="6">
      <t>シメイナド</t>
    </rPh>
    <rPh sb="7" eb="9">
      <t>ジョウホウ</t>
    </rPh>
    <rPh sb="10" eb="12">
      <t>トウロク</t>
    </rPh>
    <rPh sb="13" eb="15">
      <t>ヘンコウ</t>
    </rPh>
    <rPh sb="16" eb="18">
      <t>サクジョ</t>
    </rPh>
    <phoneticPr fontId="1"/>
  </si>
  <si>
    <t>ID毎に更新や閲覧等の捜査権限を多段階に設定できる。</t>
    <rPh sb="2" eb="3">
      <t>ゴト</t>
    </rPh>
    <rPh sb="4" eb="6">
      <t>コウシン</t>
    </rPh>
    <rPh sb="7" eb="9">
      <t>エツラン</t>
    </rPh>
    <rPh sb="9" eb="10">
      <t>ナド</t>
    </rPh>
    <rPh sb="11" eb="13">
      <t>ソウサ</t>
    </rPh>
    <rPh sb="13" eb="15">
      <t>ケンゲン</t>
    </rPh>
    <rPh sb="16" eb="17">
      <t>タ</t>
    </rPh>
    <rPh sb="17" eb="19">
      <t>ダンカイ</t>
    </rPh>
    <rPh sb="20" eb="22">
      <t>セッテイ</t>
    </rPh>
    <phoneticPr fontId="1"/>
  </si>
  <si>
    <t>2、チケット販売・管理に関する機能</t>
    <phoneticPr fontId="1"/>
  </si>
  <si>
    <t>必須</t>
    <rPh sb="0" eb="2">
      <t>ヒッス</t>
    </rPh>
    <phoneticPr fontId="1"/>
  </si>
  <si>
    <t>推奨</t>
    <rPh sb="0" eb="2">
      <t>スイショウ</t>
    </rPh>
    <phoneticPr fontId="1"/>
  </si>
  <si>
    <t>アルカス以外の様々な公演チケットの販売ができる。</t>
    <rPh sb="4" eb="6">
      <t>イガイ</t>
    </rPh>
    <phoneticPr fontId="1"/>
  </si>
  <si>
    <t>3、	会員情報管理</t>
    <phoneticPr fontId="1"/>
  </si>
  <si>
    <t>4、その他</t>
    <rPh sb="4" eb="5">
      <t>ホカ</t>
    </rPh>
    <phoneticPr fontId="1"/>
  </si>
  <si>
    <t>顧客は1回の購入で主催、他主催、ステージ、券種等を自由に 1つまたは複数選択し、正価または割引価格で一括購入ができる。</t>
    <phoneticPr fontId="1"/>
  </si>
  <si>
    <t>窓口(対面)販売及び電話予約において利用者（職員）が会員を選択した場合、またはインターネット販売において会員が会員として登録したIDでログインした場合、料金は会員割引が自動的に選択される。</t>
    <phoneticPr fontId="1"/>
  </si>
  <si>
    <t>予約チケットを引き渡す際には、受付番号以外に氏名、電話番号から検索できる。</t>
    <phoneticPr fontId="1"/>
  </si>
  <si>
    <t xml:space="preserve">顧客が視覚的に見やすく、分かりやすい、また操作方法が理解しやすい状況であること。
タイトル・各公演の予約ページへのリンク・顧客の購入履歴などを管理するマイページ・ご利用ガイドへのリンク・Q&amp;Aへのリンク・「おしらせ」告知欄 </t>
    <phoneticPr fontId="1"/>
  </si>
  <si>
    <t>6</t>
    <phoneticPr fontId="1"/>
  </si>
  <si>
    <t>7</t>
    <phoneticPr fontId="1"/>
  </si>
  <si>
    <t>8</t>
    <phoneticPr fontId="1"/>
  </si>
  <si>
    <t>主催・共催事業及び受託公演のチケットの販売ができる。</t>
    <rPh sb="0" eb="2">
      <t>シュサイ</t>
    </rPh>
    <rPh sb="3" eb="5">
      <t>キョウサイ</t>
    </rPh>
    <rPh sb="5" eb="7">
      <t>ジギョウ</t>
    </rPh>
    <rPh sb="11" eb="13">
      <t>コウエン</t>
    </rPh>
    <phoneticPr fontId="1"/>
  </si>
  <si>
    <t>整理券の設定ができる。</t>
    <rPh sb="0" eb="3">
      <t>セイリケン</t>
    </rPh>
    <rPh sb="4" eb="6">
      <t>セッテイ</t>
    </rPh>
    <phoneticPr fontId="1"/>
  </si>
  <si>
    <t>チケットに印字する項目を自由に設定することができる。</t>
    <rPh sb="12" eb="14">
      <t>ジユウ</t>
    </rPh>
    <rPh sb="15" eb="17">
      <t>セッテイ</t>
    </rPh>
    <phoneticPr fontId="1"/>
  </si>
  <si>
    <t>86</t>
  </si>
  <si>
    <t>87</t>
  </si>
  <si>
    <t>選択した公演の席種・券種毎に、チケット金額や空席数などを表示できて、顧客に伝えることができる。</t>
    <phoneticPr fontId="1"/>
  </si>
  <si>
    <t>購入枚数を設定できる。</t>
    <phoneticPr fontId="1"/>
  </si>
  <si>
    <t>販売方法によって受取方法が選択できる。また、配送や発券の有無が確認できる。</t>
    <rPh sb="13" eb="15">
      <t>センタク</t>
    </rPh>
    <phoneticPr fontId="1"/>
  </si>
  <si>
    <t>必須</t>
    <rPh sb="0" eb="2">
      <t>ヒッス</t>
    </rPh>
    <phoneticPr fontId="2"/>
  </si>
  <si>
    <t>点数</t>
    <rPh sb="0" eb="2">
      <t>テンスウ</t>
    </rPh>
    <phoneticPr fontId="2"/>
  </si>
  <si>
    <t>○</t>
    <phoneticPr fontId="2"/>
  </si>
  <si>
    <t>△</t>
    <phoneticPr fontId="2"/>
  </si>
  <si>
    <t>×</t>
    <phoneticPr fontId="2"/>
  </si>
  <si>
    <t>推奨</t>
    <rPh sb="0" eb="2">
      <t>スイショウ</t>
    </rPh>
    <phoneticPr fontId="2"/>
  </si>
  <si>
    <t>得点</t>
    <rPh sb="0" eb="2">
      <t>トクテン</t>
    </rPh>
    <phoneticPr fontId="2"/>
  </si>
  <si>
    <t>設定したチケット用紙のサンプルをサンプルであることが判別できる措置を講じた上で印字できる。</t>
    <phoneticPr fontId="1"/>
  </si>
  <si>
    <t>88</t>
    <phoneticPr fontId="1"/>
  </si>
  <si>
    <t>保守・メンテナンス</t>
    <rPh sb="0" eb="2">
      <t>ホシュ</t>
    </rPh>
    <phoneticPr fontId="1"/>
  </si>
  <si>
    <t>必須</t>
    <rPh sb="0" eb="2">
      <t>ヒッス</t>
    </rPh>
    <phoneticPr fontId="1"/>
  </si>
  <si>
    <t>土日祝日においても保守・メンテナンスに即日対応することができる。</t>
    <rPh sb="0" eb="2">
      <t>ドニチ</t>
    </rPh>
    <rPh sb="2" eb="4">
      <t>シュクジツ</t>
    </rPh>
    <rPh sb="9" eb="11">
      <t>ホシュ</t>
    </rPh>
    <rPh sb="19" eb="21">
      <t>ソクジツ</t>
    </rPh>
    <rPh sb="21" eb="23">
      <t>タイオウ</t>
    </rPh>
    <phoneticPr fontId="1"/>
  </si>
  <si>
    <t>以下の公演情報を表示し、登録、修正、削除ができる。
公演(興行コード)、劇場、ジャンル、公演名、公演期間、部、公演内容(演目)、備考、等級及び正価、公演スケジュール、ステージ情報、販売スケジュール、席数、枚数制限等</t>
    <rPh sb="50" eb="52">
      <t>キカン</t>
    </rPh>
    <rPh sb="55" eb="57">
      <t>コウエン</t>
    </rPh>
    <phoneticPr fontId="1"/>
  </si>
  <si>
    <t>以上</t>
    <rPh sb="0" eb="2">
      <t>イジョウ</t>
    </rPh>
    <phoneticPr fontId="1"/>
  </si>
  <si>
    <t>チケット用紙には以下の項目が印字できること。
劇場名、公演名、公演日、部、開演時間、開場時間、会場名、演目、等級、料金、席番、会員組織名、問合せ先等</t>
    <rPh sb="25" eb="26">
      <t>メイ</t>
    </rPh>
    <phoneticPr fontId="1"/>
  </si>
  <si>
    <t>複数の会員組織を管理でき、会員の申込、入会、停止、解除、退会の情報を入力できる。</t>
    <phoneticPr fontId="1"/>
  </si>
  <si>
    <t>インターネット販売の利用にあたっては、事前にチケット販売サイトから利用登録を行う。</t>
    <phoneticPr fontId="1"/>
  </si>
  <si>
    <t>会員の登録状況・チケット購入履歴の確認ができ、会員番号・氏名・電話番号の情報いずれかから会員情報を検索できる。</t>
    <rPh sb="0" eb="2">
      <t>カイイン</t>
    </rPh>
    <rPh sb="12" eb="14">
      <t>コウニュウ</t>
    </rPh>
    <rPh sb="14" eb="16">
      <t>リレキ</t>
    </rPh>
    <phoneticPr fontId="1"/>
  </si>
  <si>
    <t xml:space="preserve">以下の帳票を出力できること。
「チケット」「お買い上げ明細書」「公演別購入者一覧」「残席状況表」「各プレイガイド配券明細書」「売上日報」「入金日日報」「入金伝票チェックリスト」「入金(売上)伝票」「公演別収入報告書」「等級別(公演毎)収入報告明細・合計表」「発送用ラベル」等 </t>
    <rPh sb="0" eb="2">
      <t>イカ</t>
    </rPh>
    <rPh sb="3" eb="5">
      <t>チョウヒョウ</t>
    </rPh>
    <rPh sb="6" eb="8">
      <t>シュツリョク</t>
    </rPh>
    <phoneticPr fontId="1"/>
  </si>
  <si>
    <t>会員の入会時、領収書またはそれに準じるものを出力できること。</t>
    <phoneticPr fontId="1"/>
  </si>
  <si>
    <t xml:space="preserve">以下の帳票を出力できること。
「入退会会員明細書（日計表）」「日時処理」「月次処理」「入金伝票チェックリスト」「入金(売上)伝票」「会員一覧表」「月別会員状況表」「収入報告明細・合計表」「発送用ラベル」等 </t>
    <phoneticPr fontId="1"/>
  </si>
  <si>
    <t>日締め、月締め処理ができること。</t>
    <rPh sb="0" eb="1">
      <t>ヒ</t>
    </rPh>
    <rPh sb="1" eb="2">
      <t>シ</t>
    </rPh>
    <rPh sb="4" eb="5">
      <t>ツキ</t>
    </rPh>
    <rPh sb="5" eb="6">
      <t>シ</t>
    </rPh>
    <rPh sb="7" eb="9">
      <t>ショリ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</si>
</sst>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4"/>
      <color theme="1"/>
      <name val="ＭＳ Ｐ明朝"/>
      <family val="1"/>
      <charset val="128"/>
    </font>
    <font>
      <sz val="11"/>
      <color theme="1"/>
      <name val="ＭＳ Ｐ明朝"/>
      <family val="1"/>
      <charset val="128"/>
    </font>
    <font>
      <b/>
      <sz val="11"/>
      <color theme="1"/>
      <name val="ＭＳ Ｐ明朝"/>
      <family val="1"/>
      <charset val="128"/>
    </font>
    <font>
      <b/>
      <sz val="14"/>
      <color theme="1"/>
      <name val="BIZ UDP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lef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49" fontId="4" fillId="0" borderId="2" xfId="0" applyNumberFormat="1" applyFont="1" applyBorder="1" applyAlignment="1">
      <alignment horizontal="center" vertical="center"/>
    </xf>
    <xf numFmtId="0" fontId="4" fillId="0" borderId="2" xfId="0" applyFont="1" applyBorder="1" applyAlignment="1">
      <alignment vertical="top"/>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2" xfId="0" applyFont="1" applyBorder="1">
      <alignment vertical="center"/>
    </xf>
    <xf numFmtId="49" fontId="4" fillId="0" borderId="3" xfId="0" applyNumberFormat="1" applyFont="1" applyBorder="1" applyAlignment="1">
      <alignment horizontal="left" vertical="center"/>
    </xf>
    <xf numFmtId="0" fontId="4" fillId="0" borderId="3" xfId="0" applyFont="1" applyBorder="1" applyAlignment="1">
      <alignment vertical="top"/>
    </xf>
    <xf numFmtId="0" fontId="4" fillId="0" borderId="3"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lignment vertical="center"/>
    </xf>
    <xf numFmtId="49" fontId="4"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pplyProtection="1">
      <alignment horizontal="center" vertical="center"/>
      <protection locked="0"/>
    </xf>
    <xf numFmtId="0" fontId="5" fillId="0" borderId="0" xfId="0" applyFont="1" applyProtection="1">
      <alignment vertical="center"/>
      <protection locked="0"/>
    </xf>
    <xf numFmtId="0" fontId="4" fillId="0" borderId="4"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0" xfId="0" applyFont="1" applyProtection="1">
      <alignment vertical="center"/>
      <protection locked="0"/>
    </xf>
    <xf numFmtId="0" fontId="3" fillId="0" borderId="11" xfId="0" applyFont="1" applyBorder="1" applyAlignment="1" applyProtection="1">
      <alignment horizontal="center" vertical="center"/>
      <protection locked="0"/>
    </xf>
    <xf numFmtId="0" fontId="4" fillId="0" borderId="1" xfId="0" applyFont="1" applyBorder="1" applyAlignment="1">
      <alignment horizontal="left"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1" xfId="0" applyFont="1" applyBorder="1" applyAlignment="1">
      <alignment horizontal="left" vertical="center"/>
    </xf>
    <xf numFmtId="0" fontId="4" fillId="0" borderId="0" xfId="0" applyFont="1" applyAlignment="1">
      <alignment horizontal="righ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4" fillId="0" borderId="0" xfId="0" applyNumberFormat="1" applyFont="1" applyAlignment="1">
      <alignment horizontal="left" vertical="center"/>
    </xf>
    <xf numFmtId="49" fontId="6"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536CC-3702-4AF8-A948-CD41405FD850}">
  <sheetPr>
    <pageSetUpPr fitToPage="1"/>
  </sheetPr>
  <dimension ref="A1:F134"/>
  <sheetViews>
    <sheetView tabSelected="1" view="pageBreakPreview" zoomScaleNormal="100" zoomScaleSheetLayoutView="100" workbookViewId="0">
      <selection activeCell="A136" sqref="A136:XFD136"/>
    </sheetView>
  </sheetViews>
  <sheetFormatPr defaultRowHeight="30" customHeight="1" x14ac:dyDescent="0.45"/>
  <cols>
    <col min="1" max="1" width="6.19921875" style="18" bestFit="1" customWidth="1"/>
    <col min="2" max="2" width="24.59765625" style="2" customWidth="1"/>
    <col min="3" max="3" width="91.19921875" style="2" customWidth="1"/>
    <col min="4" max="5" width="8.796875" style="1"/>
    <col min="6" max="6" width="30" style="2" customWidth="1"/>
    <col min="7" max="16384" width="8.796875" style="2"/>
  </cols>
  <sheetData>
    <row r="1" spans="1:6" ht="30" customHeight="1" x14ac:dyDescent="0.45">
      <c r="A1" s="43" t="s">
        <v>0</v>
      </c>
      <c r="B1" s="43"/>
      <c r="C1" s="43"/>
    </row>
    <row r="2" spans="1:6" ht="15" customHeight="1" x14ac:dyDescent="0.45">
      <c r="A2" s="3"/>
      <c r="B2" s="3"/>
      <c r="C2" s="3"/>
    </row>
    <row r="3" spans="1:6" ht="30" customHeight="1" x14ac:dyDescent="0.45">
      <c r="A3" s="40" t="s">
        <v>23</v>
      </c>
      <c r="B3" s="3"/>
      <c r="C3" s="3"/>
    </row>
    <row r="4" spans="1:6" ht="30" customHeight="1" x14ac:dyDescent="0.45">
      <c r="A4" s="41" t="s">
        <v>24</v>
      </c>
      <c r="B4" s="40" t="s">
        <v>27</v>
      </c>
      <c r="C4" s="3"/>
    </row>
    <row r="5" spans="1:6" ht="30" customHeight="1" x14ac:dyDescent="0.45">
      <c r="A5" s="41" t="s">
        <v>25</v>
      </c>
      <c r="B5" s="40" t="s">
        <v>28</v>
      </c>
      <c r="C5" s="3"/>
    </row>
    <row r="6" spans="1:6" ht="30" customHeight="1" x14ac:dyDescent="0.45">
      <c r="A6" s="41" t="s">
        <v>26</v>
      </c>
      <c r="B6" s="40" t="s">
        <v>29</v>
      </c>
      <c r="C6" s="3"/>
    </row>
    <row r="7" spans="1:6" ht="15" customHeight="1" x14ac:dyDescent="0.45">
      <c r="A7" s="40"/>
      <c r="B7" s="3"/>
      <c r="C7" s="3"/>
    </row>
    <row r="8" spans="1:6" ht="30" customHeight="1" x14ac:dyDescent="0.45">
      <c r="A8" s="40" t="s">
        <v>30</v>
      </c>
      <c r="B8" s="3"/>
      <c r="C8" s="3"/>
    </row>
    <row r="9" spans="1:6" ht="30" customHeight="1" x14ac:dyDescent="0.45">
      <c r="A9" s="40" t="s">
        <v>31</v>
      </c>
      <c r="B9" s="3"/>
      <c r="C9" s="3"/>
    </row>
    <row r="10" spans="1:6" ht="15" customHeight="1" x14ac:dyDescent="0.45">
      <c r="A10" s="3"/>
      <c r="B10" s="3"/>
      <c r="C10" s="3"/>
    </row>
    <row r="11" spans="1:6" ht="30" customHeight="1" x14ac:dyDescent="0.45">
      <c r="A11" s="42" t="s">
        <v>197</v>
      </c>
      <c r="B11" s="42"/>
      <c r="C11" s="42"/>
    </row>
    <row r="12" spans="1:6" ht="30" customHeight="1" x14ac:dyDescent="0.45">
      <c r="A12" s="32" t="s">
        <v>1</v>
      </c>
      <c r="B12" s="33" t="s">
        <v>2</v>
      </c>
      <c r="C12" s="33" t="s">
        <v>3</v>
      </c>
      <c r="D12" s="33" t="s">
        <v>20</v>
      </c>
      <c r="E12" s="35" t="s">
        <v>21</v>
      </c>
      <c r="F12" s="35" t="s">
        <v>22</v>
      </c>
    </row>
    <row r="13" spans="1:6" ht="30" customHeight="1" x14ac:dyDescent="0.45">
      <c r="A13" s="4" t="s">
        <v>108</v>
      </c>
      <c r="B13" s="6" t="s">
        <v>198</v>
      </c>
      <c r="C13" s="6" t="s">
        <v>201</v>
      </c>
      <c r="D13" s="5" t="s">
        <v>205</v>
      </c>
      <c r="E13" s="36"/>
      <c r="F13" s="37"/>
    </row>
    <row r="14" spans="1:6" ht="30" customHeight="1" x14ac:dyDescent="0.45">
      <c r="A14" s="4" t="s">
        <v>109</v>
      </c>
      <c r="B14" s="6" t="s">
        <v>199</v>
      </c>
      <c r="C14" s="6" t="s">
        <v>202</v>
      </c>
      <c r="D14" s="5" t="s">
        <v>205</v>
      </c>
      <c r="E14" s="36"/>
      <c r="F14" s="37"/>
    </row>
    <row r="15" spans="1:6" ht="30" customHeight="1" x14ac:dyDescent="0.45">
      <c r="A15" s="4" t="s">
        <v>111</v>
      </c>
      <c r="B15" s="6" t="s">
        <v>200</v>
      </c>
      <c r="C15" s="6" t="s">
        <v>203</v>
      </c>
      <c r="D15" s="5" t="s">
        <v>205</v>
      </c>
      <c r="E15" s="36"/>
      <c r="F15" s="37"/>
    </row>
    <row r="17" spans="1:6" ht="30" customHeight="1" x14ac:dyDescent="0.45">
      <c r="A17" s="42" t="s">
        <v>204</v>
      </c>
      <c r="B17" s="42"/>
      <c r="C17" s="42"/>
    </row>
    <row r="18" spans="1:6" s="1" customFormat="1" ht="30" customHeight="1" x14ac:dyDescent="0.45">
      <c r="A18" s="32" t="s">
        <v>1</v>
      </c>
      <c r="B18" s="33" t="s">
        <v>2</v>
      </c>
      <c r="C18" s="33" t="s">
        <v>3</v>
      </c>
      <c r="D18" s="33" t="s">
        <v>20</v>
      </c>
      <c r="E18" s="35" t="s">
        <v>21</v>
      </c>
      <c r="F18" s="35" t="s">
        <v>22</v>
      </c>
    </row>
    <row r="19" spans="1:6" ht="30" customHeight="1" x14ac:dyDescent="0.45">
      <c r="A19" s="4" t="s">
        <v>108</v>
      </c>
      <c r="B19" s="6" t="s">
        <v>4</v>
      </c>
      <c r="C19" s="31" t="s">
        <v>32</v>
      </c>
      <c r="D19" s="5" t="s">
        <v>205</v>
      </c>
      <c r="E19" s="36"/>
      <c r="F19" s="37"/>
    </row>
    <row r="20" spans="1:6" ht="30" customHeight="1" x14ac:dyDescent="0.45">
      <c r="A20" s="4" t="s">
        <v>109</v>
      </c>
      <c r="B20" s="6" t="s">
        <v>4</v>
      </c>
      <c r="C20" s="31" t="s">
        <v>33</v>
      </c>
      <c r="D20" s="5" t="s">
        <v>205</v>
      </c>
      <c r="E20" s="36"/>
      <c r="F20" s="37"/>
    </row>
    <row r="21" spans="1:6" ht="30" customHeight="1" x14ac:dyDescent="0.45">
      <c r="A21" s="4" t="s">
        <v>111</v>
      </c>
      <c r="B21" s="6" t="s">
        <v>4</v>
      </c>
      <c r="C21" s="31" t="s">
        <v>34</v>
      </c>
      <c r="D21" s="5" t="s">
        <v>205</v>
      </c>
      <c r="E21" s="36"/>
      <c r="F21" s="37"/>
    </row>
    <row r="22" spans="1:6" ht="30" customHeight="1" x14ac:dyDescent="0.45">
      <c r="A22" s="4" t="s">
        <v>112</v>
      </c>
      <c r="B22" s="6" t="s">
        <v>4</v>
      </c>
      <c r="C22" s="31" t="s">
        <v>35</v>
      </c>
      <c r="D22" s="5" t="s">
        <v>205</v>
      </c>
      <c r="E22" s="36"/>
      <c r="F22" s="37"/>
    </row>
    <row r="23" spans="1:6" ht="30" customHeight="1" x14ac:dyDescent="0.45">
      <c r="A23" s="4" t="s">
        <v>113</v>
      </c>
      <c r="B23" s="7" t="s">
        <v>38</v>
      </c>
      <c r="C23" s="31" t="s">
        <v>36</v>
      </c>
      <c r="D23" s="5" t="s">
        <v>205</v>
      </c>
      <c r="E23" s="36"/>
      <c r="F23" s="37"/>
    </row>
    <row r="24" spans="1:6" ht="30" customHeight="1" x14ac:dyDescent="0.45">
      <c r="A24" s="4" t="s">
        <v>114</v>
      </c>
      <c r="B24" s="7" t="s">
        <v>38</v>
      </c>
      <c r="C24" s="31" t="s">
        <v>217</v>
      </c>
      <c r="D24" s="5" t="s">
        <v>205</v>
      </c>
      <c r="E24" s="36"/>
      <c r="F24" s="37"/>
    </row>
    <row r="25" spans="1:6" ht="30" customHeight="1" x14ac:dyDescent="0.45">
      <c r="A25" s="4" t="s">
        <v>115</v>
      </c>
      <c r="B25" s="7" t="s">
        <v>38</v>
      </c>
      <c r="C25" s="31" t="s">
        <v>207</v>
      </c>
      <c r="D25" s="5" t="s">
        <v>205</v>
      </c>
      <c r="E25" s="36"/>
      <c r="F25" s="37"/>
    </row>
    <row r="26" spans="1:6" ht="30" customHeight="1" x14ac:dyDescent="0.45">
      <c r="A26" s="4" t="s">
        <v>116</v>
      </c>
      <c r="B26" s="7" t="s">
        <v>38</v>
      </c>
      <c r="C26" s="31" t="s">
        <v>37</v>
      </c>
      <c r="D26" s="5" t="s">
        <v>205</v>
      </c>
      <c r="E26" s="36"/>
      <c r="F26" s="37"/>
    </row>
    <row r="27" spans="1:6" ht="30" customHeight="1" x14ac:dyDescent="0.45">
      <c r="A27" s="4" t="s">
        <v>117</v>
      </c>
      <c r="B27" s="6" t="s">
        <v>5</v>
      </c>
      <c r="C27" s="31" t="s">
        <v>39</v>
      </c>
      <c r="D27" s="5" t="s">
        <v>205</v>
      </c>
      <c r="E27" s="36"/>
      <c r="F27" s="37"/>
    </row>
    <row r="28" spans="1:6" ht="30" customHeight="1" x14ac:dyDescent="0.45">
      <c r="A28" s="4" t="s">
        <v>118</v>
      </c>
      <c r="B28" s="6" t="s">
        <v>5</v>
      </c>
      <c r="C28" s="31" t="s">
        <v>40</v>
      </c>
      <c r="D28" s="5" t="s">
        <v>205</v>
      </c>
      <c r="E28" s="36"/>
      <c r="F28" s="37"/>
    </row>
    <row r="29" spans="1:6" ht="30" customHeight="1" x14ac:dyDescent="0.45">
      <c r="A29" s="4" t="s">
        <v>119</v>
      </c>
      <c r="B29" s="6" t="s">
        <v>5</v>
      </c>
      <c r="C29" s="31" t="s">
        <v>41</v>
      </c>
      <c r="D29" s="5" t="s">
        <v>205</v>
      </c>
      <c r="E29" s="36"/>
      <c r="F29" s="37"/>
    </row>
    <row r="30" spans="1:6" ht="30" customHeight="1" x14ac:dyDescent="0.45">
      <c r="A30" s="4" t="s">
        <v>120</v>
      </c>
      <c r="B30" s="6" t="s">
        <v>5</v>
      </c>
      <c r="C30" s="31" t="s">
        <v>218</v>
      </c>
      <c r="D30" s="5" t="s">
        <v>205</v>
      </c>
      <c r="E30" s="36"/>
      <c r="F30" s="37"/>
    </row>
    <row r="31" spans="1:6" ht="30" customHeight="1" x14ac:dyDescent="0.45">
      <c r="A31" s="4" t="s">
        <v>121</v>
      </c>
      <c r="B31" s="6" t="s">
        <v>5</v>
      </c>
      <c r="C31" s="31" t="s">
        <v>42</v>
      </c>
      <c r="D31" s="5" t="s">
        <v>205</v>
      </c>
      <c r="E31" s="36"/>
      <c r="F31" s="37"/>
    </row>
    <row r="32" spans="1:6" ht="45" customHeight="1" x14ac:dyDescent="0.45">
      <c r="A32" s="4" t="s">
        <v>122</v>
      </c>
      <c r="B32" s="6" t="s">
        <v>5</v>
      </c>
      <c r="C32" s="31" t="s">
        <v>43</v>
      </c>
      <c r="D32" s="5" t="s">
        <v>205</v>
      </c>
      <c r="E32" s="36"/>
      <c r="F32" s="37"/>
    </row>
    <row r="33" spans="1:6" ht="30" customHeight="1" x14ac:dyDescent="0.45">
      <c r="A33" s="4" t="s">
        <v>123</v>
      </c>
      <c r="B33" s="6" t="s">
        <v>5</v>
      </c>
      <c r="C33" s="31" t="s">
        <v>44</v>
      </c>
      <c r="D33" s="5" t="s">
        <v>205</v>
      </c>
      <c r="E33" s="36"/>
      <c r="F33" s="37"/>
    </row>
    <row r="34" spans="1:6" ht="30" customHeight="1" x14ac:dyDescent="0.45">
      <c r="A34" s="4" t="s">
        <v>124</v>
      </c>
      <c r="B34" s="6" t="s">
        <v>5</v>
      </c>
      <c r="C34" s="31" t="s">
        <v>45</v>
      </c>
      <c r="D34" s="5" t="s">
        <v>205</v>
      </c>
      <c r="E34" s="36"/>
      <c r="F34" s="37"/>
    </row>
    <row r="35" spans="1:6" ht="30" customHeight="1" x14ac:dyDescent="0.45">
      <c r="A35" s="4" t="s">
        <v>125</v>
      </c>
      <c r="B35" s="6" t="s">
        <v>5</v>
      </c>
      <c r="C35" s="31" t="s">
        <v>46</v>
      </c>
      <c r="D35" s="5" t="s">
        <v>205</v>
      </c>
      <c r="E35" s="36"/>
      <c r="F35" s="37"/>
    </row>
    <row r="36" spans="1:6" ht="30" customHeight="1" x14ac:dyDescent="0.45">
      <c r="A36" s="4" t="s">
        <v>126</v>
      </c>
      <c r="B36" s="6" t="s">
        <v>5</v>
      </c>
      <c r="C36" s="31" t="s">
        <v>47</v>
      </c>
      <c r="D36" s="5" t="s">
        <v>205</v>
      </c>
      <c r="E36" s="36"/>
      <c r="F36" s="37"/>
    </row>
    <row r="37" spans="1:6" ht="30" customHeight="1" x14ac:dyDescent="0.45">
      <c r="A37" s="4" t="s">
        <v>127</v>
      </c>
      <c r="B37" s="6" t="s">
        <v>5</v>
      </c>
      <c r="C37" s="31" t="s">
        <v>48</v>
      </c>
      <c r="D37" s="5" t="s">
        <v>205</v>
      </c>
      <c r="E37" s="36"/>
      <c r="F37" s="37"/>
    </row>
    <row r="38" spans="1:6" ht="30" customHeight="1" x14ac:dyDescent="0.45">
      <c r="A38" s="4" t="s">
        <v>128</v>
      </c>
      <c r="B38" s="6" t="s">
        <v>5</v>
      </c>
      <c r="C38" s="31" t="s">
        <v>49</v>
      </c>
      <c r="D38" s="5" t="s">
        <v>205</v>
      </c>
      <c r="E38" s="36"/>
      <c r="F38" s="37"/>
    </row>
    <row r="39" spans="1:6" ht="30" customHeight="1" x14ac:dyDescent="0.45">
      <c r="A39" s="4" t="s">
        <v>129</v>
      </c>
      <c r="B39" s="6" t="s">
        <v>5</v>
      </c>
      <c r="C39" s="31" t="s">
        <v>50</v>
      </c>
      <c r="D39" s="5" t="s">
        <v>205</v>
      </c>
      <c r="E39" s="36"/>
      <c r="F39" s="37"/>
    </row>
    <row r="40" spans="1:6" ht="30" customHeight="1" x14ac:dyDescent="0.45">
      <c r="A40" s="4" t="s">
        <v>130</v>
      </c>
      <c r="B40" s="6" t="s">
        <v>6</v>
      </c>
      <c r="C40" s="31" t="s">
        <v>51</v>
      </c>
      <c r="D40" s="5" t="s">
        <v>205</v>
      </c>
      <c r="E40" s="36"/>
      <c r="F40" s="37"/>
    </row>
    <row r="41" spans="1:6" ht="60" customHeight="1" x14ac:dyDescent="0.45">
      <c r="A41" s="4" t="s">
        <v>131</v>
      </c>
      <c r="B41" s="6" t="s">
        <v>6</v>
      </c>
      <c r="C41" s="31" t="s">
        <v>237</v>
      </c>
      <c r="D41" s="5" t="s">
        <v>205</v>
      </c>
      <c r="E41" s="36"/>
      <c r="F41" s="37"/>
    </row>
    <row r="42" spans="1:6" ht="30" customHeight="1" x14ac:dyDescent="0.45">
      <c r="A42" s="4" t="s">
        <v>132</v>
      </c>
      <c r="B42" s="7" t="s">
        <v>57</v>
      </c>
      <c r="C42" s="31" t="s">
        <v>52</v>
      </c>
      <c r="D42" s="5" t="s">
        <v>206</v>
      </c>
      <c r="E42" s="36"/>
      <c r="F42" s="37"/>
    </row>
    <row r="43" spans="1:6" ht="30" customHeight="1" x14ac:dyDescent="0.45">
      <c r="A43" s="4" t="s">
        <v>133</v>
      </c>
      <c r="B43" s="7" t="s">
        <v>57</v>
      </c>
      <c r="C43" s="31" t="s">
        <v>219</v>
      </c>
      <c r="D43" s="5" t="s">
        <v>205</v>
      </c>
      <c r="E43" s="36"/>
      <c r="F43" s="37"/>
    </row>
    <row r="44" spans="1:6" ht="45" customHeight="1" x14ac:dyDescent="0.45">
      <c r="A44" s="4" t="s">
        <v>134</v>
      </c>
      <c r="B44" s="7" t="s">
        <v>57</v>
      </c>
      <c r="C44" s="31" t="s">
        <v>239</v>
      </c>
      <c r="D44" s="5" t="s">
        <v>205</v>
      </c>
      <c r="E44" s="36"/>
      <c r="F44" s="37"/>
    </row>
    <row r="45" spans="1:6" ht="45" customHeight="1" x14ac:dyDescent="0.45">
      <c r="A45" s="4" t="s">
        <v>135</v>
      </c>
      <c r="B45" s="7" t="s">
        <v>57</v>
      </c>
      <c r="C45" s="31" t="s">
        <v>53</v>
      </c>
      <c r="D45" s="5" t="s">
        <v>205</v>
      </c>
      <c r="E45" s="36"/>
      <c r="F45" s="37"/>
    </row>
    <row r="46" spans="1:6" ht="45" customHeight="1" x14ac:dyDescent="0.45">
      <c r="A46" s="4" t="s">
        <v>136</v>
      </c>
      <c r="B46" s="7" t="s">
        <v>57</v>
      </c>
      <c r="C46" s="31" t="s">
        <v>54</v>
      </c>
      <c r="D46" s="5" t="s">
        <v>205</v>
      </c>
      <c r="E46" s="36"/>
      <c r="F46" s="37"/>
    </row>
    <row r="47" spans="1:6" ht="30" customHeight="1" x14ac:dyDescent="0.45">
      <c r="A47" s="4" t="s">
        <v>137</v>
      </c>
      <c r="B47" s="7" t="s">
        <v>57</v>
      </c>
      <c r="C47" s="38" t="s">
        <v>55</v>
      </c>
      <c r="D47" s="5" t="s">
        <v>205</v>
      </c>
      <c r="E47" s="36"/>
      <c r="F47" s="37"/>
    </row>
    <row r="48" spans="1:6" ht="30" customHeight="1" x14ac:dyDescent="0.45">
      <c r="A48" s="4" t="s">
        <v>138</v>
      </c>
      <c r="B48" s="7" t="s">
        <v>57</v>
      </c>
      <c r="C48" s="38" t="s">
        <v>232</v>
      </c>
      <c r="D48" s="5" t="s">
        <v>205</v>
      </c>
      <c r="E48" s="36"/>
      <c r="F48" s="37"/>
    </row>
    <row r="49" spans="1:6" ht="30" customHeight="1" x14ac:dyDescent="0.45">
      <c r="A49" s="4" t="s">
        <v>139</v>
      </c>
      <c r="B49" s="7" t="s">
        <v>57</v>
      </c>
      <c r="C49" s="31" t="s">
        <v>56</v>
      </c>
      <c r="D49" s="5" t="s">
        <v>205</v>
      </c>
      <c r="E49" s="36"/>
      <c r="F49" s="37"/>
    </row>
    <row r="50" spans="1:6" ht="30" customHeight="1" x14ac:dyDescent="0.45">
      <c r="A50" s="4" t="s">
        <v>140</v>
      </c>
      <c r="B50" s="6" t="s">
        <v>58</v>
      </c>
      <c r="C50" s="38" t="s">
        <v>59</v>
      </c>
      <c r="D50" s="5" t="s">
        <v>205</v>
      </c>
      <c r="E50" s="36"/>
      <c r="F50" s="37"/>
    </row>
    <row r="51" spans="1:6" ht="30" customHeight="1" x14ac:dyDescent="0.45">
      <c r="A51" s="4" t="s">
        <v>141</v>
      </c>
      <c r="B51" s="6" t="s">
        <v>58</v>
      </c>
      <c r="C51" s="31" t="s">
        <v>60</v>
      </c>
      <c r="D51" s="5" t="s">
        <v>205</v>
      </c>
      <c r="E51" s="36"/>
      <c r="F51" s="37"/>
    </row>
    <row r="52" spans="1:6" ht="30" customHeight="1" x14ac:dyDescent="0.45">
      <c r="A52" s="4" t="s">
        <v>142</v>
      </c>
      <c r="B52" s="6" t="s">
        <v>58</v>
      </c>
      <c r="C52" s="31" t="s">
        <v>61</v>
      </c>
      <c r="D52" s="5" t="s">
        <v>205</v>
      </c>
      <c r="E52" s="36"/>
      <c r="F52" s="37"/>
    </row>
    <row r="53" spans="1:6" ht="30" customHeight="1" x14ac:dyDescent="0.45">
      <c r="A53" s="4" t="s">
        <v>143</v>
      </c>
      <c r="B53" s="6" t="s">
        <v>58</v>
      </c>
      <c r="C53" s="31" t="s">
        <v>62</v>
      </c>
      <c r="D53" s="5" t="s">
        <v>205</v>
      </c>
      <c r="E53" s="36"/>
      <c r="F53" s="37"/>
    </row>
    <row r="54" spans="1:6" ht="30" customHeight="1" x14ac:dyDescent="0.45">
      <c r="A54" s="4" t="s">
        <v>144</v>
      </c>
      <c r="B54" s="6" t="s">
        <v>58</v>
      </c>
      <c r="C54" s="31" t="s">
        <v>63</v>
      </c>
      <c r="D54" s="5" t="s">
        <v>206</v>
      </c>
      <c r="E54" s="36"/>
      <c r="F54" s="37"/>
    </row>
    <row r="55" spans="1:6" ht="30" customHeight="1" x14ac:dyDescent="0.45">
      <c r="A55" s="4" t="s">
        <v>145</v>
      </c>
      <c r="B55" s="6" t="s">
        <v>58</v>
      </c>
      <c r="C55" s="31" t="s">
        <v>223</v>
      </c>
      <c r="D55" s="5" t="s">
        <v>205</v>
      </c>
      <c r="E55" s="36"/>
      <c r="F55" s="37"/>
    </row>
    <row r="56" spans="1:6" ht="45" customHeight="1" x14ac:dyDescent="0.45">
      <c r="A56" s="4" t="s">
        <v>146</v>
      </c>
      <c r="B56" s="6" t="s">
        <v>58</v>
      </c>
      <c r="C56" s="31" t="s">
        <v>64</v>
      </c>
      <c r="D56" s="5" t="s">
        <v>205</v>
      </c>
      <c r="E56" s="36"/>
      <c r="F56" s="37"/>
    </row>
    <row r="57" spans="1:6" ht="45" customHeight="1" x14ac:dyDescent="0.45">
      <c r="A57" s="4" t="s">
        <v>147</v>
      </c>
      <c r="B57" s="6" t="s">
        <v>58</v>
      </c>
      <c r="C57" s="31" t="s">
        <v>65</v>
      </c>
      <c r="D57" s="5" t="s">
        <v>205</v>
      </c>
      <c r="E57" s="36"/>
      <c r="F57" s="37"/>
    </row>
    <row r="58" spans="1:6" ht="30" customHeight="1" x14ac:dyDescent="0.45">
      <c r="A58" s="4" t="s">
        <v>148</v>
      </c>
      <c r="B58" s="6" t="s">
        <v>58</v>
      </c>
      <c r="C58" s="31" t="s">
        <v>222</v>
      </c>
      <c r="D58" s="5" t="s">
        <v>205</v>
      </c>
      <c r="E58" s="36"/>
      <c r="F58" s="37"/>
    </row>
    <row r="59" spans="1:6" ht="60" customHeight="1" x14ac:dyDescent="0.45">
      <c r="A59" s="4" t="s">
        <v>149</v>
      </c>
      <c r="B59" s="6" t="s">
        <v>58</v>
      </c>
      <c r="C59" s="31" t="s">
        <v>66</v>
      </c>
      <c r="D59" s="5" t="s">
        <v>205</v>
      </c>
      <c r="E59" s="36"/>
      <c r="F59" s="37"/>
    </row>
    <row r="60" spans="1:6" ht="30" customHeight="1" x14ac:dyDescent="0.45">
      <c r="A60" s="4" t="s">
        <v>150</v>
      </c>
      <c r="B60" s="6" t="s">
        <v>58</v>
      </c>
      <c r="C60" s="31" t="s">
        <v>67</v>
      </c>
      <c r="D60" s="5" t="s">
        <v>205</v>
      </c>
      <c r="E60" s="36"/>
      <c r="F60" s="37"/>
    </row>
    <row r="61" spans="1:6" ht="60" customHeight="1" x14ac:dyDescent="0.45">
      <c r="A61" s="4" t="s">
        <v>151</v>
      </c>
      <c r="B61" s="7" t="s">
        <v>72</v>
      </c>
      <c r="C61" s="31" t="s">
        <v>68</v>
      </c>
      <c r="D61" s="5" t="s">
        <v>205</v>
      </c>
      <c r="E61" s="36"/>
      <c r="F61" s="37"/>
    </row>
    <row r="62" spans="1:6" ht="30" customHeight="1" x14ac:dyDescent="0.45">
      <c r="A62" s="4" t="s">
        <v>152</v>
      </c>
      <c r="B62" s="7" t="s">
        <v>72</v>
      </c>
      <c r="C62" s="31" t="s">
        <v>69</v>
      </c>
      <c r="D62" s="5" t="s">
        <v>205</v>
      </c>
      <c r="E62" s="36"/>
      <c r="F62" s="37"/>
    </row>
    <row r="63" spans="1:6" ht="30" customHeight="1" x14ac:dyDescent="0.45">
      <c r="A63" s="4" t="s">
        <v>153</v>
      </c>
      <c r="B63" s="7" t="s">
        <v>72</v>
      </c>
      <c r="C63" s="31" t="s">
        <v>70</v>
      </c>
      <c r="D63" s="5" t="s">
        <v>205</v>
      </c>
      <c r="E63" s="36"/>
      <c r="F63" s="37"/>
    </row>
    <row r="64" spans="1:6" ht="30" customHeight="1" x14ac:dyDescent="0.45">
      <c r="A64" s="4" t="s">
        <v>154</v>
      </c>
      <c r="B64" s="7" t="s">
        <v>72</v>
      </c>
      <c r="C64" s="31" t="s">
        <v>71</v>
      </c>
      <c r="D64" s="5" t="s">
        <v>205</v>
      </c>
      <c r="E64" s="36"/>
      <c r="F64" s="37"/>
    </row>
    <row r="65" spans="1:6" ht="60" customHeight="1" x14ac:dyDescent="0.45">
      <c r="A65" s="4" t="s">
        <v>155</v>
      </c>
      <c r="B65" s="6" t="s">
        <v>7</v>
      </c>
      <c r="C65" s="31" t="s">
        <v>77</v>
      </c>
      <c r="D65" s="5" t="s">
        <v>205</v>
      </c>
      <c r="E65" s="36"/>
      <c r="F65" s="37"/>
    </row>
    <row r="66" spans="1:6" ht="30" customHeight="1" x14ac:dyDescent="0.45">
      <c r="A66" s="4" t="s">
        <v>156</v>
      </c>
      <c r="B66" s="6" t="s">
        <v>7</v>
      </c>
      <c r="C66" s="31" t="s">
        <v>73</v>
      </c>
      <c r="D66" s="5" t="s">
        <v>205</v>
      </c>
      <c r="E66" s="36"/>
      <c r="F66" s="37"/>
    </row>
    <row r="67" spans="1:6" ht="30" customHeight="1" x14ac:dyDescent="0.45">
      <c r="A67" s="4" t="s">
        <v>157</v>
      </c>
      <c r="B67" s="6" t="s">
        <v>7</v>
      </c>
      <c r="C67" s="31" t="s">
        <v>74</v>
      </c>
      <c r="D67" s="5" t="s">
        <v>205</v>
      </c>
      <c r="E67" s="36"/>
      <c r="F67" s="37"/>
    </row>
    <row r="68" spans="1:6" ht="30" customHeight="1" x14ac:dyDescent="0.45">
      <c r="A68" s="4" t="s">
        <v>158</v>
      </c>
      <c r="B68" s="6" t="s">
        <v>7</v>
      </c>
      <c r="C68" s="31" t="s">
        <v>75</v>
      </c>
      <c r="D68" s="5" t="s">
        <v>205</v>
      </c>
      <c r="E68" s="36"/>
      <c r="F68" s="37"/>
    </row>
    <row r="69" spans="1:6" ht="30" customHeight="1" x14ac:dyDescent="0.45">
      <c r="A69" s="4" t="s">
        <v>159</v>
      </c>
      <c r="B69" s="6" t="s">
        <v>7</v>
      </c>
      <c r="C69" s="31" t="s">
        <v>76</v>
      </c>
      <c r="D69" s="5" t="s">
        <v>205</v>
      </c>
      <c r="E69" s="36"/>
      <c r="F69" s="37"/>
    </row>
    <row r="70" spans="1:6" ht="45" customHeight="1" x14ac:dyDescent="0.45">
      <c r="A70" s="4" t="s">
        <v>160</v>
      </c>
      <c r="B70" s="6" t="s">
        <v>7</v>
      </c>
      <c r="C70" s="31" t="s">
        <v>78</v>
      </c>
      <c r="D70" s="5" t="s">
        <v>205</v>
      </c>
      <c r="E70" s="36"/>
      <c r="F70" s="37"/>
    </row>
    <row r="71" spans="1:6" ht="60" customHeight="1" x14ac:dyDescent="0.45">
      <c r="A71" s="4" t="s">
        <v>161</v>
      </c>
      <c r="B71" s="31" t="s">
        <v>89</v>
      </c>
      <c r="C71" s="31" t="s">
        <v>90</v>
      </c>
      <c r="D71" s="5" t="s">
        <v>205</v>
      </c>
      <c r="E71" s="36"/>
      <c r="F71" s="37"/>
    </row>
    <row r="72" spans="1:6" ht="30" customHeight="1" x14ac:dyDescent="0.45">
      <c r="A72" s="4" t="s">
        <v>162</v>
      </c>
      <c r="B72" s="31" t="s">
        <v>89</v>
      </c>
      <c r="C72" s="31" t="s">
        <v>79</v>
      </c>
      <c r="D72" s="5" t="s">
        <v>205</v>
      </c>
      <c r="E72" s="36"/>
      <c r="F72" s="37"/>
    </row>
    <row r="73" spans="1:6" ht="30" customHeight="1" x14ac:dyDescent="0.45">
      <c r="A73" s="4" t="s">
        <v>163</v>
      </c>
      <c r="B73" s="31" t="s">
        <v>89</v>
      </c>
      <c r="C73" s="31" t="s">
        <v>80</v>
      </c>
      <c r="D73" s="5" t="s">
        <v>205</v>
      </c>
      <c r="E73" s="36"/>
      <c r="F73" s="37"/>
    </row>
    <row r="74" spans="1:6" ht="30" customHeight="1" x14ac:dyDescent="0.45">
      <c r="A74" s="4" t="s">
        <v>164</v>
      </c>
      <c r="B74" s="31" t="s">
        <v>89</v>
      </c>
      <c r="C74" s="31" t="s">
        <v>73</v>
      </c>
      <c r="D74" s="5" t="s">
        <v>205</v>
      </c>
      <c r="E74" s="36"/>
      <c r="F74" s="37"/>
    </row>
    <row r="75" spans="1:6" ht="30" customHeight="1" x14ac:dyDescent="0.45">
      <c r="A75" s="4" t="s">
        <v>165</v>
      </c>
      <c r="B75" s="31" t="s">
        <v>89</v>
      </c>
      <c r="C75" s="31" t="s">
        <v>81</v>
      </c>
      <c r="D75" s="5" t="s">
        <v>205</v>
      </c>
      <c r="E75" s="36"/>
      <c r="F75" s="37"/>
    </row>
    <row r="76" spans="1:6" ht="30" customHeight="1" x14ac:dyDescent="0.45">
      <c r="A76" s="4" t="s">
        <v>166</v>
      </c>
      <c r="B76" s="31" t="s">
        <v>89</v>
      </c>
      <c r="C76" s="31" t="s">
        <v>82</v>
      </c>
      <c r="D76" s="5" t="s">
        <v>205</v>
      </c>
      <c r="E76" s="36"/>
      <c r="F76" s="37"/>
    </row>
    <row r="77" spans="1:6" ht="45" customHeight="1" x14ac:dyDescent="0.45">
      <c r="A77" s="4" t="s">
        <v>167</v>
      </c>
      <c r="B77" s="31" t="s">
        <v>89</v>
      </c>
      <c r="C77" s="31" t="s">
        <v>83</v>
      </c>
      <c r="D77" s="5" t="s">
        <v>205</v>
      </c>
      <c r="E77" s="36"/>
      <c r="F77" s="37"/>
    </row>
    <row r="78" spans="1:6" ht="30" customHeight="1" x14ac:dyDescent="0.45">
      <c r="A78" s="4" t="s">
        <v>168</v>
      </c>
      <c r="B78" s="31" t="s">
        <v>89</v>
      </c>
      <c r="C78" s="31" t="s">
        <v>84</v>
      </c>
      <c r="D78" s="5" t="s">
        <v>205</v>
      </c>
      <c r="E78" s="36"/>
      <c r="F78" s="37"/>
    </row>
    <row r="79" spans="1:6" ht="30" customHeight="1" x14ac:dyDescent="0.45">
      <c r="A79" s="4" t="s">
        <v>169</v>
      </c>
      <c r="B79" s="31" t="s">
        <v>89</v>
      </c>
      <c r="C79" s="31" t="s">
        <v>85</v>
      </c>
      <c r="D79" s="5" t="s">
        <v>205</v>
      </c>
      <c r="E79" s="36"/>
      <c r="F79" s="37"/>
    </row>
    <row r="80" spans="1:6" ht="45" customHeight="1" x14ac:dyDescent="0.45">
      <c r="A80" s="4" t="s">
        <v>170</v>
      </c>
      <c r="B80" s="31" t="s">
        <v>89</v>
      </c>
      <c r="C80" s="31" t="s">
        <v>210</v>
      </c>
      <c r="D80" s="5" t="s">
        <v>205</v>
      </c>
      <c r="E80" s="36"/>
      <c r="F80" s="37"/>
    </row>
    <row r="81" spans="1:6" ht="30" customHeight="1" x14ac:dyDescent="0.45">
      <c r="A81" s="4" t="s">
        <v>171</v>
      </c>
      <c r="B81" s="31" t="s">
        <v>89</v>
      </c>
      <c r="C81" s="31" t="s">
        <v>86</v>
      </c>
      <c r="D81" s="5" t="s">
        <v>205</v>
      </c>
      <c r="E81" s="36"/>
      <c r="F81" s="37"/>
    </row>
    <row r="82" spans="1:6" ht="30" customHeight="1" x14ac:dyDescent="0.45">
      <c r="A82" s="4" t="s">
        <v>172</v>
      </c>
      <c r="B82" s="31" t="s">
        <v>89</v>
      </c>
      <c r="C82" s="31" t="s">
        <v>87</v>
      </c>
      <c r="D82" s="5" t="s">
        <v>205</v>
      </c>
      <c r="E82" s="36"/>
      <c r="F82" s="37"/>
    </row>
    <row r="83" spans="1:6" ht="30" customHeight="1" x14ac:dyDescent="0.45">
      <c r="A83" s="4" t="s">
        <v>173</v>
      </c>
      <c r="B83" s="31" t="s">
        <v>89</v>
      </c>
      <c r="C83" s="31" t="s">
        <v>88</v>
      </c>
      <c r="D83" s="5" t="s">
        <v>206</v>
      </c>
      <c r="E83" s="36"/>
      <c r="F83" s="37"/>
    </row>
    <row r="84" spans="1:6" ht="30" customHeight="1" x14ac:dyDescent="0.45">
      <c r="A84" s="4" t="s">
        <v>174</v>
      </c>
      <c r="B84" s="6" t="s">
        <v>8</v>
      </c>
      <c r="C84" s="31" t="s">
        <v>91</v>
      </c>
      <c r="D84" s="5" t="s">
        <v>205</v>
      </c>
      <c r="E84" s="36"/>
      <c r="F84" s="37"/>
    </row>
    <row r="85" spans="1:6" ht="30" customHeight="1" x14ac:dyDescent="0.45">
      <c r="A85" s="4" t="s">
        <v>175</v>
      </c>
      <c r="B85" s="6" t="s">
        <v>8</v>
      </c>
      <c r="C85" s="31" t="s">
        <v>92</v>
      </c>
      <c r="D85" s="5" t="s">
        <v>205</v>
      </c>
      <c r="E85" s="36"/>
      <c r="F85" s="37"/>
    </row>
    <row r="86" spans="1:6" ht="45" customHeight="1" x14ac:dyDescent="0.45">
      <c r="A86" s="4" t="s">
        <v>176</v>
      </c>
      <c r="B86" s="6" t="s">
        <v>8</v>
      </c>
      <c r="C86" s="31" t="s">
        <v>211</v>
      </c>
      <c r="D86" s="5" t="s">
        <v>205</v>
      </c>
      <c r="E86" s="36"/>
      <c r="F86" s="37"/>
    </row>
    <row r="87" spans="1:6" ht="45" customHeight="1" x14ac:dyDescent="0.45">
      <c r="A87" s="4" t="s">
        <v>177</v>
      </c>
      <c r="B87" s="6" t="s">
        <v>9</v>
      </c>
      <c r="C87" s="31" t="s">
        <v>93</v>
      </c>
      <c r="D87" s="5" t="s">
        <v>205</v>
      </c>
      <c r="E87" s="36"/>
      <c r="F87" s="37"/>
    </row>
    <row r="88" spans="1:6" ht="60" customHeight="1" x14ac:dyDescent="0.45">
      <c r="A88" s="4" t="s">
        <v>178</v>
      </c>
      <c r="B88" s="6" t="s">
        <v>10</v>
      </c>
      <c r="C88" s="31" t="s">
        <v>94</v>
      </c>
      <c r="D88" s="5" t="s">
        <v>205</v>
      </c>
      <c r="E88" s="36"/>
      <c r="F88" s="37"/>
    </row>
    <row r="89" spans="1:6" ht="30" customHeight="1" x14ac:dyDescent="0.45">
      <c r="A89" s="4" t="s">
        <v>179</v>
      </c>
      <c r="B89" s="6" t="s">
        <v>11</v>
      </c>
      <c r="C89" s="31" t="s">
        <v>224</v>
      </c>
      <c r="D89" s="5" t="s">
        <v>205</v>
      </c>
      <c r="E89" s="36"/>
      <c r="F89" s="37"/>
    </row>
    <row r="90" spans="1:6" ht="30" customHeight="1" x14ac:dyDescent="0.45">
      <c r="A90" s="4" t="s">
        <v>180</v>
      </c>
      <c r="B90" s="6" t="s">
        <v>11</v>
      </c>
      <c r="C90" s="31" t="s">
        <v>95</v>
      </c>
      <c r="D90" s="5" t="s">
        <v>205</v>
      </c>
      <c r="E90" s="36"/>
      <c r="F90" s="37"/>
    </row>
    <row r="91" spans="1:6" ht="30" customHeight="1" x14ac:dyDescent="0.45">
      <c r="A91" s="4" t="s">
        <v>181</v>
      </c>
      <c r="B91" s="6" t="s">
        <v>11</v>
      </c>
      <c r="C91" s="31" t="s">
        <v>212</v>
      </c>
      <c r="D91" s="5" t="s">
        <v>205</v>
      </c>
      <c r="E91" s="36"/>
      <c r="F91" s="37"/>
    </row>
    <row r="92" spans="1:6" ht="30" customHeight="1" x14ac:dyDescent="0.45">
      <c r="A92" s="4" t="s">
        <v>182</v>
      </c>
      <c r="B92" s="6" t="s">
        <v>11</v>
      </c>
      <c r="C92" s="31" t="s">
        <v>96</v>
      </c>
      <c r="D92" s="5" t="s">
        <v>206</v>
      </c>
      <c r="E92" s="36"/>
      <c r="F92" s="37"/>
    </row>
    <row r="93" spans="1:6" ht="30" customHeight="1" x14ac:dyDescent="0.45">
      <c r="A93" s="4" t="s">
        <v>183</v>
      </c>
      <c r="B93" s="7" t="s">
        <v>98</v>
      </c>
      <c r="C93" s="31" t="s">
        <v>99</v>
      </c>
      <c r="D93" s="5" t="s">
        <v>205</v>
      </c>
      <c r="E93" s="36"/>
      <c r="F93" s="37"/>
    </row>
    <row r="94" spans="1:6" ht="30" customHeight="1" x14ac:dyDescent="0.45">
      <c r="A94" s="4" t="s">
        <v>184</v>
      </c>
      <c r="B94" s="7" t="s">
        <v>98</v>
      </c>
      <c r="C94" s="31" t="s">
        <v>100</v>
      </c>
      <c r="D94" s="5" t="s">
        <v>205</v>
      </c>
      <c r="E94" s="36"/>
      <c r="F94" s="37"/>
    </row>
    <row r="95" spans="1:6" ht="30" customHeight="1" x14ac:dyDescent="0.45">
      <c r="A95" s="4" t="s">
        <v>185</v>
      </c>
      <c r="B95" s="7" t="s">
        <v>98</v>
      </c>
      <c r="C95" s="31" t="s">
        <v>101</v>
      </c>
      <c r="D95" s="5" t="s">
        <v>205</v>
      </c>
      <c r="E95" s="36"/>
      <c r="F95" s="37"/>
    </row>
    <row r="96" spans="1:6" ht="45" customHeight="1" x14ac:dyDescent="0.45">
      <c r="A96" s="4" t="s">
        <v>186</v>
      </c>
      <c r="B96" s="7" t="s">
        <v>98</v>
      </c>
      <c r="C96" s="31" t="s">
        <v>97</v>
      </c>
      <c r="D96" s="5" t="s">
        <v>205</v>
      </c>
      <c r="E96" s="36"/>
      <c r="F96" s="37"/>
    </row>
    <row r="97" spans="1:6" ht="30" customHeight="1" x14ac:dyDescent="0.45">
      <c r="A97" s="4" t="s">
        <v>187</v>
      </c>
      <c r="B97" s="6" t="s">
        <v>12</v>
      </c>
      <c r="C97" s="31" t="s">
        <v>102</v>
      </c>
      <c r="D97" s="5" t="s">
        <v>205</v>
      </c>
      <c r="E97" s="36"/>
      <c r="F97" s="37"/>
    </row>
    <row r="98" spans="1:6" ht="60" customHeight="1" x14ac:dyDescent="0.45">
      <c r="A98" s="4" t="s">
        <v>188</v>
      </c>
      <c r="B98" s="6" t="s">
        <v>12</v>
      </c>
      <c r="C98" s="31" t="s">
        <v>243</v>
      </c>
      <c r="D98" s="5" t="s">
        <v>205</v>
      </c>
      <c r="E98" s="36"/>
      <c r="F98" s="37"/>
    </row>
    <row r="99" spans="1:6" ht="60" customHeight="1" x14ac:dyDescent="0.45">
      <c r="A99" s="4" t="s">
        <v>189</v>
      </c>
      <c r="B99" s="7" t="s">
        <v>13</v>
      </c>
      <c r="C99" s="31" t="s">
        <v>213</v>
      </c>
      <c r="D99" s="5" t="s">
        <v>205</v>
      </c>
      <c r="E99" s="36"/>
      <c r="F99" s="37"/>
    </row>
    <row r="100" spans="1:6" ht="30" customHeight="1" x14ac:dyDescent="0.45">
      <c r="A100" s="4" t="s">
        <v>190</v>
      </c>
      <c r="B100" s="7" t="s">
        <v>13</v>
      </c>
      <c r="C100" s="31" t="s">
        <v>103</v>
      </c>
      <c r="D100" s="5" t="s">
        <v>205</v>
      </c>
      <c r="E100" s="36"/>
      <c r="F100" s="37"/>
    </row>
    <row r="101" spans="1:6" ht="45" customHeight="1" x14ac:dyDescent="0.45">
      <c r="A101" s="4" t="s">
        <v>191</v>
      </c>
      <c r="B101" s="6" t="s">
        <v>14</v>
      </c>
      <c r="C101" s="31" t="s">
        <v>104</v>
      </c>
      <c r="D101" s="5" t="s">
        <v>205</v>
      </c>
      <c r="E101" s="36"/>
      <c r="F101" s="37"/>
    </row>
    <row r="102" spans="1:6" ht="30" customHeight="1" x14ac:dyDescent="0.45">
      <c r="A102" s="4" t="s">
        <v>192</v>
      </c>
      <c r="B102" s="6" t="s">
        <v>14</v>
      </c>
      <c r="C102" s="31" t="s">
        <v>105</v>
      </c>
      <c r="D102" s="5" t="s">
        <v>205</v>
      </c>
      <c r="E102" s="36"/>
      <c r="F102" s="37"/>
    </row>
    <row r="103" spans="1:6" ht="30" customHeight="1" x14ac:dyDescent="0.45">
      <c r="A103" s="4" t="s">
        <v>193</v>
      </c>
      <c r="B103" s="6" t="s">
        <v>14</v>
      </c>
      <c r="C103" s="31" t="s">
        <v>106</v>
      </c>
      <c r="D103" s="5" t="s">
        <v>206</v>
      </c>
      <c r="E103" s="36"/>
      <c r="F103" s="37"/>
    </row>
    <row r="104" spans="1:6" ht="30" customHeight="1" x14ac:dyDescent="0.45">
      <c r="A104" s="4" t="s">
        <v>220</v>
      </c>
      <c r="B104" s="6" t="s">
        <v>15</v>
      </c>
      <c r="C104" s="31" t="s">
        <v>107</v>
      </c>
      <c r="D104" s="5" t="s">
        <v>206</v>
      </c>
      <c r="E104" s="36"/>
      <c r="F104" s="37"/>
    </row>
    <row r="105" spans="1:6" ht="60" customHeight="1" x14ac:dyDescent="0.45">
      <c r="A105" s="4" t="s">
        <v>221</v>
      </c>
      <c r="B105" s="6" t="s">
        <v>16</v>
      </c>
      <c r="C105" s="31" t="s">
        <v>17</v>
      </c>
      <c r="D105" s="5" t="s">
        <v>206</v>
      </c>
      <c r="E105" s="36"/>
      <c r="F105" s="37"/>
    </row>
    <row r="106" spans="1:6" ht="30" customHeight="1" x14ac:dyDescent="0.45">
      <c r="A106" s="4" t="s">
        <v>233</v>
      </c>
      <c r="B106" s="6" t="s">
        <v>234</v>
      </c>
      <c r="C106" s="31" t="s">
        <v>236</v>
      </c>
      <c r="D106" s="5" t="s">
        <v>235</v>
      </c>
      <c r="E106" s="36"/>
      <c r="F106" s="37"/>
    </row>
    <row r="108" spans="1:6" ht="30" customHeight="1" x14ac:dyDescent="0.45">
      <c r="A108" s="42" t="s">
        <v>208</v>
      </c>
      <c r="B108" s="42"/>
      <c r="C108" s="42"/>
    </row>
    <row r="109" spans="1:6" ht="30" customHeight="1" x14ac:dyDescent="0.45">
      <c r="A109" s="32" t="s">
        <v>1</v>
      </c>
      <c r="B109" s="33" t="s">
        <v>2</v>
      </c>
      <c r="C109" s="34" t="s">
        <v>3</v>
      </c>
      <c r="D109" s="33" t="s">
        <v>20</v>
      </c>
      <c r="E109" s="35" t="s">
        <v>21</v>
      </c>
      <c r="F109" s="35" t="s">
        <v>22</v>
      </c>
    </row>
    <row r="110" spans="1:6" ht="45" customHeight="1" x14ac:dyDescent="0.45">
      <c r="A110" s="4" t="s">
        <v>108</v>
      </c>
      <c r="B110" s="6" t="s">
        <v>18</v>
      </c>
      <c r="C110" s="7" t="s">
        <v>194</v>
      </c>
      <c r="D110" s="5" t="s">
        <v>205</v>
      </c>
      <c r="E110" s="36"/>
      <c r="F110" s="37"/>
    </row>
    <row r="111" spans="1:6" ht="30" customHeight="1" x14ac:dyDescent="0.45">
      <c r="A111" s="4" t="s">
        <v>109</v>
      </c>
      <c r="B111" s="6" t="s">
        <v>18</v>
      </c>
      <c r="C111" s="7" t="s">
        <v>240</v>
      </c>
      <c r="D111" s="5" t="s">
        <v>205</v>
      </c>
      <c r="E111" s="36"/>
      <c r="F111" s="37"/>
    </row>
    <row r="112" spans="1:6" ht="60" customHeight="1" x14ac:dyDescent="0.45">
      <c r="A112" s="4" t="s">
        <v>110</v>
      </c>
      <c r="B112" s="6" t="s">
        <v>18</v>
      </c>
      <c r="C112" s="7" t="s">
        <v>195</v>
      </c>
      <c r="D112" s="5" t="s">
        <v>205</v>
      </c>
      <c r="E112" s="36"/>
      <c r="F112" s="37"/>
    </row>
    <row r="113" spans="1:6" ht="45" customHeight="1" x14ac:dyDescent="0.45">
      <c r="A113" s="4" t="s">
        <v>112</v>
      </c>
      <c r="B113" s="6" t="s">
        <v>18</v>
      </c>
      <c r="C113" s="7" t="s">
        <v>242</v>
      </c>
      <c r="D113" s="5" t="s">
        <v>205</v>
      </c>
      <c r="E113" s="36"/>
      <c r="F113" s="37"/>
    </row>
    <row r="114" spans="1:6" ht="29.4" customHeight="1" x14ac:dyDescent="0.45">
      <c r="A114" s="4" t="s">
        <v>113</v>
      </c>
      <c r="B114" s="6" t="s">
        <v>18</v>
      </c>
      <c r="C114" s="7" t="s">
        <v>244</v>
      </c>
      <c r="D114" s="5" t="s">
        <v>205</v>
      </c>
      <c r="E114" s="36"/>
      <c r="F114" s="37"/>
    </row>
    <row r="115" spans="1:6" ht="60" customHeight="1" x14ac:dyDescent="0.45">
      <c r="A115" s="4" t="s">
        <v>214</v>
      </c>
      <c r="B115" s="6" t="s">
        <v>18</v>
      </c>
      <c r="C115" s="7" t="s">
        <v>245</v>
      </c>
      <c r="D115" s="5" t="s">
        <v>205</v>
      </c>
      <c r="E115" s="36"/>
      <c r="F115" s="37"/>
    </row>
    <row r="116" spans="1:6" ht="30" customHeight="1" x14ac:dyDescent="0.45">
      <c r="A116" s="4" t="s">
        <v>215</v>
      </c>
      <c r="B116" s="6" t="s">
        <v>18</v>
      </c>
      <c r="C116" s="7" t="s">
        <v>246</v>
      </c>
      <c r="D116" s="5" t="s">
        <v>205</v>
      </c>
      <c r="E116" s="36"/>
      <c r="F116" s="37"/>
    </row>
    <row r="117" spans="1:6" ht="30" customHeight="1" x14ac:dyDescent="0.45">
      <c r="A117" s="4" t="s">
        <v>216</v>
      </c>
      <c r="B117" s="6" t="s">
        <v>18</v>
      </c>
      <c r="C117" s="7" t="s">
        <v>241</v>
      </c>
      <c r="D117" s="5" t="s">
        <v>205</v>
      </c>
      <c r="E117" s="36"/>
      <c r="F117" s="37"/>
    </row>
    <row r="118" spans="1:6" ht="30" customHeight="1" x14ac:dyDescent="0.45">
      <c r="A118" s="8"/>
      <c r="B118" s="9"/>
      <c r="C118" s="10"/>
      <c r="D118" s="11"/>
      <c r="E118" s="11"/>
      <c r="F118" s="12"/>
    </row>
    <row r="119" spans="1:6" ht="30" customHeight="1" x14ac:dyDescent="0.45">
      <c r="A119" s="13" t="s">
        <v>209</v>
      </c>
      <c r="B119" s="14"/>
      <c r="C119" s="15"/>
      <c r="D119" s="16"/>
      <c r="E119" s="16"/>
      <c r="F119" s="17"/>
    </row>
    <row r="120" spans="1:6" ht="30" customHeight="1" x14ac:dyDescent="0.45">
      <c r="A120" s="32" t="s">
        <v>1</v>
      </c>
      <c r="B120" s="33" t="s">
        <v>2</v>
      </c>
      <c r="C120" s="34" t="s">
        <v>3</v>
      </c>
      <c r="D120" s="33" t="s">
        <v>20</v>
      </c>
      <c r="E120" s="35" t="s">
        <v>21</v>
      </c>
      <c r="F120" s="35" t="s">
        <v>22</v>
      </c>
    </row>
    <row r="121" spans="1:6" ht="45" customHeight="1" x14ac:dyDescent="0.45">
      <c r="A121" s="4" t="s">
        <v>108</v>
      </c>
      <c r="B121" s="6" t="s">
        <v>19</v>
      </c>
      <c r="C121" s="7" t="s">
        <v>196</v>
      </c>
      <c r="D121" s="5" t="s">
        <v>205</v>
      </c>
      <c r="E121" s="36"/>
      <c r="F121" s="37"/>
    </row>
    <row r="123" spans="1:6" ht="30" customHeight="1" x14ac:dyDescent="0.45">
      <c r="F123" s="39" t="s">
        <v>238</v>
      </c>
    </row>
    <row r="124" spans="1:6" ht="18" hidden="1" customHeight="1" thickBot="1" x14ac:dyDescent="0.5">
      <c r="D124" s="19" t="s">
        <v>225</v>
      </c>
      <c r="E124" s="20"/>
      <c r="F124" s="21" t="s">
        <v>226</v>
      </c>
    </row>
    <row r="125" spans="1:6" ht="18" hidden="1" customHeight="1" x14ac:dyDescent="0.45">
      <c r="D125" s="22" t="s">
        <v>227</v>
      </c>
      <c r="E125" s="23">
        <f>COUNTIFS(D12:D121,"必須",E12:E121,"○")</f>
        <v>0</v>
      </c>
      <c r="F125" s="24">
        <f>E125*0</f>
        <v>0</v>
      </c>
    </row>
    <row r="126" spans="1:6" ht="18" hidden="1" customHeight="1" x14ac:dyDescent="0.45">
      <c r="D126" s="25" t="s">
        <v>228</v>
      </c>
      <c r="E126" s="26">
        <f>COUNTIFS(D12:D121,"必須",E12:E121,"△")</f>
        <v>0</v>
      </c>
      <c r="F126" s="24">
        <f>E126*-2</f>
        <v>0</v>
      </c>
    </row>
    <row r="127" spans="1:6" ht="18" hidden="1" customHeight="1" thickBot="1" x14ac:dyDescent="0.5">
      <c r="D127" s="27" t="s">
        <v>229</v>
      </c>
      <c r="E127" s="28">
        <f>COUNTIFS(D12:D121,"必須",E12:E121,"×")</f>
        <v>0</v>
      </c>
      <c r="F127" s="24">
        <f>IF(E127&gt;=1,"失格",)</f>
        <v>0</v>
      </c>
    </row>
    <row r="128" spans="1:6" ht="18" hidden="1" customHeight="1" x14ac:dyDescent="0.45">
      <c r="E128" s="20"/>
      <c r="F128" s="29"/>
    </row>
    <row r="129" spans="4:6" ht="18" hidden="1" customHeight="1" thickBot="1" x14ac:dyDescent="0.5">
      <c r="D129" s="19" t="s">
        <v>230</v>
      </c>
      <c r="E129" s="20"/>
      <c r="F129" s="29"/>
    </row>
    <row r="130" spans="4:6" ht="18" hidden="1" customHeight="1" x14ac:dyDescent="0.45">
      <c r="D130" s="22" t="s">
        <v>227</v>
      </c>
      <c r="E130" s="23">
        <f>COUNTIFS(D12:D121,"推奨",E12:E121,"○")</f>
        <v>0</v>
      </c>
      <c r="F130" s="24">
        <f>E130*0</f>
        <v>0</v>
      </c>
    </row>
    <row r="131" spans="4:6" ht="18" hidden="1" customHeight="1" x14ac:dyDescent="0.45">
      <c r="D131" s="25" t="s">
        <v>228</v>
      </c>
      <c r="E131" s="26">
        <f>COUNTIFS(D12:D121,"推奨",E12:E121,"△")</f>
        <v>0</v>
      </c>
      <c r="F131" s="24">
        <f>E131*-1</f>
        <v>0</v>
      </c>
    </row>
    <row r="132" spans="4:6" ht="18" hidden="1" customHeight="1" thickBot="1" x14ac:dyDescent="0.5">
      <c r="D132" s="27" t="s">
        <v>229</v>
      </c>
      <c r="E132" s="28">
        <f>COUNTIFS(D12:D121,"推奨",E12:E121,"×")</f>
        <v>0</v>
      </c>
      <c r="F132" s="24">
        <f>E132*-2</f>
        <v>0</v>
      </c>
    </row>
    <row r="133" spans="4:6" ht="18" hidden="1" customHeight="1" thickBot="1" x14ac:dyDescent="0.5">
      <c r="E133" s="20"/>
      <c r="F133" s="29"/>
    </row>
    <row r="134" spans="4:6" ht="18" hidden="1" customHeight="1" thickBot="1" x14ac:dyDescent="0.5">
      <c r="D134" s="44" t="s">
        <v>231</v>
      </c>
      <c r="E134" s="45"/>
      <c r="F134" s="30">
        <f>50+SUM(F125:F132)</f>
        <v>50</v>
      </c>
    </row>
  </sheetData>
  <sheetProtection algorithmName="SHA-512" hashValue="aG0ZaSuSL/WK7jVg0CUV3A/lLCCnO8RkSC7sC6obuOx+LozIMxOgZS/rXUAz4EPbhASxh/KU4oTkJFbJHEbR+A==" saltValue="OPwNJZvi5QkkMODomrlgFQ==" spinCount="100000" sheet="1" objects="1" scenarios="1"/>
  <protectedRanges>
    <protectedRange algorithmName="SHA-512" hashValue="2v2cn7xU6AjVxb/M/oIYrjphs8iTtEwghZDIRXlmdqttW5ofNZzC1zLjFofYW8ZGjhsWGusot6NI55nBrsZhgA==" saltValue="Lf/GBZZAkcqncGDAWIFX7g==" spinCount="100000" sqref="E13:F15 E19:F106 E110:F117 E121:F121" name="範囲1"/>
  </protectedRanges>
  <mergeCells count="5">
    <mergeCell ref="A108:C108"/>
    <mergeCell ref="A11:C11"/>
    <mergeCell ref="A1:C1"/>
    <mergeCell ref="A17:C17"/>
    <mergeCell ref="D134:E134"/>
  </mergeCells>
  <phoneticPr fontId="1"/>
  <dataValidations count="1">
    <dataValidation type="list" allowBlank="1" showInputMessage="1" showErrorMessage="1" sqref="E13:E15 E121 E19:E106 E110:E117" xr:uid="{F9D22745-E120-4357-AAE2-219CF343E187}">
      <formula1>$D$125:$D$127</formula1>
    </dataValidation>
  </dataValidations>
  <printOptions horizontalCentered="1"/>
  <pageMargins left="0.39370078740157483" right="0.39370078740157483" top="0.39370078740157483" bottom="0.39370078740157483" header="0" footer="0"/>
  <pageSetup paperSize="9" scale="51" fitToHeight="4" orientation="portrait" r:id="rId1"/>
  <headerFooter scaleWithDoc="0" alignWithMargins="0">
    <oddHeader>&amp;R【別紙２－３】</oddHeader>
    <oddFooter>&amp;P / &amp;N ページ</oddFooter>
  </headerFooter>
  <rowBreaks count="1" manualBreakCount="1">
    <brk id="63" max="5" man="1"/>
  </rowBreaks>
  <ignoredErrors>
    <ignoredError sqref="A13:A15 A121 A110:A117 A19:A21 A98:A106 A90:A97 A82:A89 A78:A81 A72:A77 A65:A71 A53:A64 A49:A52 A43:A48 A35:A42 A30:A34 A26:A29 A22:A25" numberStoredAsText="1"/>
    <ignoredError sqref="E125:E132 F125:F13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佐世保地域文化事業財団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事業課０６</dc:creator>
  <cp:lastModifiedBy>事業課０６</cp:lastModifiedBy>
  <cp:lastPrinted>2024-07-06T01:50:23Z</cp:lastPrinted>
  <dcterms:created xsi:type="dcterms:W3CDTF">2024-06-19T08:41:29Z</dcterms:created>
  <dcterms:modified xsi:type="dcterms:W3CDTF">2024-07-06T10:26:33Z</dcterms:modified>
</cp:coreProperties>
</file>